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<sst xmlns="http://schemas.openxmlformats.org/spreadsheetml/2006/main" count="977" uniqueCount="193">
  <si>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</si>
  <si>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</si>
  <si>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</si>
  <si>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</si>
  <si>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</si>
  <si>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</si>
  <si>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</si>
  <si>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</si>
  <si>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</si>
  <si>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</si>
  <si>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</si>
  <si>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</si>
  <si>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</si>
  <si>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</si>
  <si>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</si>
  <si>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</si>
  <si>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</si>
  <si>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</si>
  <si>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</si>
  <si>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</si>
  <si>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</si>
  <si>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</si>
  <si>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</si>
  <si>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</si>
  <si>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</si>
  <si>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</si>
  <si>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</si>
  <si>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</si>
  <si>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</si>
  <si>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</si>
  <si>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</si>
  <si>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</si>
  <si>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</si>
  <si>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</si>
  <si>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</si>
  <si>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</si>
  <si>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</si>
  <si>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</si>
  <si>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</si>
  <si>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</si>
  <si>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</si>
  <si>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</si>
  <si>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</si>
  <si>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</si>
  <si>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</si>
  <si>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</si>
  <si>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</si>
  <si>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</si>
  <si>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</si>
  <si>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</si>
  <si>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</si>
  <si>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</si>
  <si>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</si>
  <si>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</si>
  <si>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</si>
  <si>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</si>
  <si>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</si>
  <si>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</si>
  <si>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</si>
  <si>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</si>
  <si>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</si>
  <si>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</si>
  <si>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</si>
  <si>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</si>
  <si>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</si>
  <si>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</si>
  <si>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</si>
  <si>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</si>
  <si>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</si>
  <si>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</si>
  <si>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</si>
  <si>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</si>
  <si>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</si>
  <si>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</si>
  <si>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</si>
  <si>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</si>
  <si>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</si>
  <si>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</si>
  <si>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</si>
  <si>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</si>
  <si>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</si>
  <si>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</si>
  <si>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</si>
  <si>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</si>
  <si>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</si>
  <si>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</si>
  <si>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</si>
  <si>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</si>
  <si>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</si>
  <si>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</si>
  <si>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</si>
  <si>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</si>
  <si>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</si>
  <si>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</si>
  <si>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</si>
  <si>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</si>
  <si>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</si>
  <si>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</si>
  <si>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</si>
  <si>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</si>
  <si>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</si>
  <si>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</si>
  <si>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</si>
  <si>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</si>
  <si>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</si>
  <si>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</si>
  <si>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15</t>
  </si>
  <si>
    <t xml:space="preserve"> 000 1140601313 0000 430</t>
  </si>
  <si>
    <t xml:space="preserve">  ФИЗИЧЕСКАЯ КУЛЬТУРА И СПОРТ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</si>
  <si>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</si>
  <si>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</si>
  <si>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</si>
  <si>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</si>
  <si>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</si>
  <si>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</si>
  <si>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</si>
  <si>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</si>
  <si>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</si>
  <si>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</si>
  <si>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</si>
  <si>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</si>
  <si>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</si>
  <si>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</si>
  <si>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</si>
  <si>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</si>
  <si>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</si>
  <si>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</si>
  <si>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</si>
  <si>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</si>
  <si>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</si>
  <si>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</si>
  <si>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</si>
  <si>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</si>
  <si>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</si>
  <si>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</si>
  <si>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</si>
  <si>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</si>
  <si>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</si>
  <si>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</si>
  <si>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</si>
  <si>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</si>
  <si>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</si>
  <si>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</si>
  <si>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</si>
  <si>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</si>
  <si>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</si>
  <si>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</si>
  <si>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</si>
  <si>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</si>
  <si>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</si>
  <si>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</si>
  <si>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</si>
  <si>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</si>
  <si>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</si>
  <si>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 xml:space="preserve"> 000 2022555513 0000 151</t>
  </si>
  <si>
    <t xml:space="preserve"> 000 2022021613 0000 151</t>
  </si>
  <si>
    <t>Прочие субсидии бюджетам городских поселений</t>
  </si>
  <si>
    <t xml:space="preserve"> 000 2022999913 0000 151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</si>
  <si>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</si>
  <si>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</si>
  <si>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</si>
  <si>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</si>
  <si>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</si>
  <si>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</si>
  <si>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</si>
  <si>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</si>
  <si>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</si>
  <si>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</si>
  <si>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</si>
  <si>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</si>
  <si>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на 1 кв.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</si>
  <si>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</si>
  <si>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>за 1 квартал 2019 года</t>
  </si>
  <si>
    <t>на 2019 год</t>
  </si>
  <si>
    <t>Исполнено на 01.04.2019 тыс.руб.</t>
  </si>
  <si>
    <t>к уточненному плану 2019 года</t>
  </si>
  <si>
    <t>к уточненному плану 1 кв. 2019 года</t>
  </si>
  <si>
    <t xml:space="preserve"> 000 2020100000 0000 150</t>
  </si>
  <si>
    <t xml:space="preserve"> 000 2020100113 0000 150</t>
  </si>
  <si>
    <t xml:space="preserve"> 000 2023000000 0000 150</t>
  </si>
  <si>
    <t xml:space="preserve"> 000 2023508213 0000 150</t>
  </si>
  <si>
    <t xml:space="preserve"> 000 2023511813 0000 150</t>
  </si>
  <si>
    <t xml:space="preserve"> 000 2190500013 0000 150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</si>
  <si>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</si>
  <si>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000 2023512013 0000 150</t>
  </si>
  <si>
    <t xml:space="preserve">  Судебная система</t>
  </si>
  <si>
    <t>0105</t>
  </si>
  <si>
    <t xml:space="preserve"> 000 1030223101 0000 110</t>
  </si>
  <si>
    <t xml:space="preserve"> 000 1030224101 0000 110</t>
  </si>
  <si>
    <t xml:space="preserve"> 000 1030225101 0000 110</t>
  </si>
  <si>
    <t>св.200</t>
  </si>
  <si>
    <t>св.1900</t>
  </si>
  <si>
    <t>утверждено распоряжением администрации Пучежского муниципального района от 11.04.2019 № 74-р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</si>
</sst>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50" applyNumberFormat="0" applyAlignment="0" applyProtection="0"/>
    <xf numFmtId="0" fontId="39" fillId="29" borderId="51" applyNumberFormat="0" applyAlignment="0" applyProtection="0"/>
    <xf numFmtId="0" fontId="40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5" fillId="30" borderId="5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0" fillId="0" borderId="58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4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5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0" fontId="56" fillId="0" borderId="5" xfId="150" applyNumberFormat="1" applyFont="1" applyBorder="1" applyAlignment="1" applyProtection="1">
      <alignment wrapText="1"/>
      <protection/>
    </xf>
    <xf numFmtId="49" fontId="56" fillId="0" borderId="16" xfId="168" applyNumberFormat="1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right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35" borderId="61" xfId="170" applyNumberFormat="1" applyFont="1" applyFill="1" applyBorder="1" applyAlignment="1">
      <alignment horizontal="center" vertical="center" wrapText="1"/>
      <protection/>
    </xf>
    <xf numFmtId="49" fontId="3" fillId="35" borderId="32" xfId="170" applyNumberFormat="1" applyFill="1" applyBorder="1" applyAlignment="1">
      <alignment horizontal="center" vertical="center" wrapText="1"/>
      <protection/>
    </xf>
    <xf numFmtId="49" fontId="3" fillId="35" borderId="14" xfId="170" applyNumberFormat="1" applyFill="1" applyBorder="1" applyAlignment="1">
      <alignment horizontal="center" vertical="center" wrapText="1"/>
      <protection/>
    </xf>
    <xf numFmtId="49" fontId="3" fillId="35" borderId="16" xfId="170" applyNumberFormat="1" applyFill="1">
      <alignment horizontal="center" vertical="center" wrapText="1"/>
      <protection/>
    </xf>
    <xf numFmtId="49" fontId="3" fillId="35" borderId="28" xfId="170" applyNumberFormat="1" applyFont="1" applyFill="1" applyBorder="1" applyAlignment="1" applyProtection="1">
      <alignment horizontal="center" vertical="center" wrapText="1"/>
      <protection/>
    </xf>
    <xf numFmtId="49" fontId="3" fillId="35" borderId="28" xfId="146" applyNumberFormat="1" applyFont="1" applyFill="1" applyBorder="1" applyProtection="1">
      <alignment horizontal="center" vertical="center" wrapText="1"/>
      <protection/>
    </xf>
    <xf numFmtId="49" fontId="3" fillId="35" borderId="28" xfId="146" applyNumberFormat="1" applyFill="1" applyBorder="1" applyProtection="1">
      <alignment horizontal="center" vertical="center" wrapText="1"/>
      <protection/>
    </xf>
    <xf numFmtId="49" fontId="3" fillId="35" borderId="16" xfId="146" applyNumberFormat="1" applyFont="1" applyFill="1" applyProtection="1">
      <alignment horizontal="center" vertical="center" wrapText="1"/>
      <protection/>
    </xf>
    <xf numFmtId="49" fontId="3" fillId="35" borderId="62" xfId="170" applyNumberFormat="1" applyFont="1" applyFill="1" applyBorder="1" applyAlignment="1" applyProtection="1">
      <alignment horizontal="center" vertical="center" wrapText="1"/>
      <protection/>
    </xf>
    <xf numFmtId="49" fontId="3" fillId="35" borderId="60" xfId="171" applyNumberFormat="1" applyFont="1" applyFill="1" applyBorder="1" applyProtection="1">
      <alignment horizontal="center" vertical="center" wrapText="1"/>
      <protection/>
    </xf>
    <xf numFmtId="49" fontId="3" fillId="35" borderId="60" xfId="171" applyNumberFormat="1" applyFill="1" applyBorder="1" applyProtection="1">
      <alignment horizontal="center" vertical="center" wrapText="1"/>
      <protection/>
    </xf>
    <xf numFmtId="49" fontId="3" fillId="35" borderId="60" xfId="170" applyNumberFormat="1" applyFont="1" applyFill="1" applyBorder="1" applyAlignment="1" applyProtection="1">
      <alignment horizontal="center" vertical="center" wrapText="1"/>
      <protection/>
    </xf>
    <xf numFmtId="165" fontId="13" fillId="35" borderId="1" xfId="38" applyNumberFormat="1" applyFont="1" applyFill="1" applyAlignment="1" applyProtection="1">
      <alignment horizontal="right"/>
      <protection/>
    </xf>
    <xf numFmtId="165" fontId="12" fillId="35" borderId="16" xfId="169" applyNumberFormat="1" applyFont="1" applyFill="1" applyAlignment="1" applyProtection="1">
      <alignment horizontal="center"/>
      <protection/>
    </xf>
    <xf numFmtId="165" fontId="12" fillId="35" borderId="1" xfId="38" applyNumberFormat="1" applyFont="1" applyFill="1" applyAlignment="1" applyProtection="1">
      <alignment horizontal="right"/>
      <protection/>
    </xf>
    <xf numFmtId="0" fontId="3" fillId="35" borderId="27" xfId="174" applyNumberForma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3" fillId="35" borderId="29" xfId="171" applyNumberFormat="1" applyFont="1" applyFill="1" applyProtection="1">
      <alignment horizontal="center" vertical="center" wrapText="1"/>
      <protection/>
    </xf>
    <xf numFmtId="165" fontId="13" fillId="35" borderId="16" xfId="173" applyNumberFormat="1" applyFont="1" applyFill="1" applyAlignment="1" applyProtection="1">
      <alignment horizontal="right"/>
      <protection/>
    </xf>
    <xf numFmtId="165" fontId="12" fillId="35" borderId="28" xfId="168" applyNumberFormat="1" applyFont="1" applyFill="1" applyAlignment="1" applyProtection="1">
      <alignment horizontal="center"/>
      <protection/>
    </xf>
    <xf numFmtId="165" fontId="12" fillId="35" borderId="16" xfId="173" applyNumberFormat="1" applyFont="1" applyFill="1" applyAlignment="1" applyProtection="1">
      <alignment horizontal="right"/>
      <protection/>
    </xf>
    <xf numFmtId="49" fontId="3" fillId="35" borderId="1" xfId="170" applyNumberFormat="1" applyFont="1" applyFill="1" applyBorder="1" applyAlignment="1" applyProtection="1">
      <alignment horizontal="center" vertical="center" wrapText="1"/>
      <protection/>
    </xf>
    <xf numFmtId="0" fontId="13" fillId="0" borderId="32" xfId="203" applyNumberFormat="1" applyFont="1" applyBorder="1" applyAlignment="1" applyProtection="1">
      <alignment horizontal="left" wrapText="1"/>
      <protection/>
    </xf>
    <xf numFmtId="4" fontId="4" fillId="0" borderId="63" xfId="39" applyNumberFormat="1" applyFont="1" applyBorder="1" applyProtection="1">
      <alignment horizontal="right"/>
      <protection/>
    </xf>
    <xf numFmtId="0" fontId="12" fillId="0" borderId="27" xfId="207" applyNumberFormat="1" applyFont="1" applyBorder="1" applyAlignment="1" applyProtection="1">
      <alignment/>
      <protection/>
    </xf>
    <xf numFmtId="165" fontId="12" fillId="35" borderId="27" xfId="207" applyNumberFormat="1" applyFont="1" applyFill="1" applyBorder="1" applyAlignment="1" applyProtection="1">
      <alignment/>
      <protection/>
    </xf>
    <xf numFmtId="165" fontId="12" fillId="0" borderId="27" xfId="207" applyNumberFormat="1" applyFont="1" applyBorder="1" applyAlignment="1" applyProtection="1">
      <alignment/>
      <protection/>
    </xf>
    <xf numFmtId="0" fontId="3" fillId="0" borderId="0" xfId="163" applyNumberFormat="1" applyBorder="1" applyProtection="1">
      <alignment/>
      <protection/>
    </xf>
    <xf numFmtId="0" fontId="3" fillId="35" borderId="0" xfId="174" applyNumberFormat="1" applyFill="1" applyBorder="1" applyProtection="1">
      <alignment/>
      <protection/>
    </xf>
    <xf numFmtId="0" fontId="3" fillId="20" borderId="0" xfId="174" applyNumberFormat="1" applyBorder="1" applyProtection="1">
      <alignment/>
      <protection/>
    </xf>
    <xf numFmtId="49" fontId="13" fillId="0" borderId="60" xfId="213" applyNumberFormat="1" applyFont="1" applyBorder="1" applyAlignment="1" applyProtection="1">
      <alignment horizontal="center" wrapText="1"/>
      <protection/>
    </xf>
    <xf numFmtId="165" fontId="13" fillId="35" borderId="60" xfId="39" applyNumberFormat="1" applyFont="1" applyFill="1" applyBorder="1" applyAlignment="1" applyProtection="1">
      <alignment horizontal="right"/>
      <protection/>
    </xf>
    <xf numFmtId="165" fontId="13" fillId="0" borderId="60" xfId="39" applyNumberFormat="1" applyFont="1" applyBorder="1" applyAlignment="1" applyProtection="1">
      <alignment horizontal="right"/>
      <protection/>
    </xf>
    <xf numFmtId="49" fontId="13" fillId="0" borderId="64" xfId="212" applyNumberFormat="1" applyFont="1" applyBorder="1" applyAlignment="1" applyProtection="1">
      <alignment horizontal="center" wrapText="1"/>
      <protection/>
    </xf>
    <xf numFmtId="0" fontId="13" fillId="0" borderId="60" xfId="201" applyNumberFormat="1" applyFont="1" applyBorder="1" applyAlignment="1" applyProtection="1">
      <alignment horizontal="left" wrapText="1"/>
      <protection/>
    </xf>
    <xf numFmtId="49" fontId="12" fillId="0" borderId="14" xfId="169" applyNumberFormat="1" applyFont="1" applyBorder="1" applyAlignment="1" applyProtection="1">
      <alignment horizontal="center"/>
      <protection/>
    </xf>
    <xf numFmtId="0" fontId="12" fillId="0" borderId="60" xfId="149" applyNumberFormat="1" applyFont="1" applyBorder="1" applyAlignment="1" applyProtection="1">
      <alignment horizontal="left" wrapText="1"/>
      <protection/>
    </xf>
    <xf numFmtId="49" fontId="3" fillId="35" borderId="16" xfId="170" applyNumberFormat="1" applyFont="1" applyFill="1">
      <alignment horizontal="center" vertical="center" wrapText="1"/>
      <protection/>
    </xf>
    <xf numFmtId="49" fontId="3" fillId="35" borderId="32" xfId="170" applyNumberFormat="1" applyFont="1" applyFill="1" applyBorder="1" applyAlignment="1">
      <alignment horizontal="center" vertical="center" wrapText="1"/>
      <protection/>
    </xf>
    <xf numFmtId="49" fontId="3" fillId="35" borderId="14" xfId="170" applyNumberFormat="1" applyFont="1" applyFill="1" applyBorder="1" applyAlignment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8"/>
  <sheetViews>
    <sheetView workbookViewId="0" topLeftCell="A25">
      <selection activeCell="B204" sqref="B204:Q205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0.8515625" style="92" customWidth="1"/>
    <col min="4" max="4" width="8.8515625" style="10" hidden="1" customWidth="1"/>
    <col min="5" max="5" width="10.421875" style="92" customWidth="1"/>
    <col min="6" max="14" width="8.8515625" style="92" hidden="1" customWidth="1"/>
    <col min="15" max="15" width="10.57421875" style="92" customWidth="1"/>
    <col min="16" max="16" width="8.8515625" style="92" hidden="1" customWidth="1"/>
    <col min="17" max="17" width="9.421875" style="92" customWidth="1"/>
    <col min="18" max="24" width="8.8515625" style="92" hidden="1" customWidth="1"/>
    <col min="25" max="25" width="9.28125" style="92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62" t="s">
        <v>192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">
      <c r="A2" s="65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15">
      <c r="A3" s="66" t="s">
        <v>127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15">
      <c r="A4" s="66" t="s">
        <v>172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8" ht="18" customHeight="1">
      <c r="A5" s="64" t="s">
        <v>126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11"/>
      <c r="AA5" s="11"/>
      <c r="AB5" s="11"/>
    </row>
    <row r="6" spans="1:28" ht="18" customHeight="1">
      <c r="A6" s="67" t="s">
        <v>14</v>
      </c>
      <c r="B6" s="67" t="s">
        <v>54</v>
      </c>
      <c r="C6" s="69" t="s">
        <v>117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0" t="s">
        <v>174</v>
      </c>
      <c r="P6" s="113"/>
      <c r="Q6" s="76" t="s">
        <v>118</v>
      </c>
      <c r="R6" s="114"/>
      <c r="S6" s="114"/>
      <c r="T6" s="114"/>
      <c r="U6" s="114"/>
      <c r="V6" s="114"/>
      <c r="W6" s="114"/>
      <c r="X6" s="114"/>
      <c r="Y6" s="115"/>
      <c r="Z6" s="16"/>
      <c r="AA6" s="16"/>
      <c r="AB6" s="5"/>
    </row>
    <row r="7" spans="1:28" ht="56.25" customHeight="1">
      <c r="A7" s="68"/>
      <c r="B7" s="68"/>
      <c r="C7" s="83" t="s">
        <v>173</v>
      </c>
      <c r="D7" s="19" t="s">
        <v>12</v>
      </c>
      <c r="E7" s="83" t="s">
        <v>170</v>
      </c>
      <c r="F7" s="83" t="s">
        <v>30</v>
      </c>
      <c r="G7" s="83" t="s">
        <v>95</v>
      </c>
      <c r="H7" s="83" t="s">
        <v>11</v>
      </c>
      <c r="I7" s="83" t="s">
        <v>116</v>
      </c>
      <c r="J7" s="83" t="s">
        <v>62</v>
      </c>
      <c r="K7" s="83" t="s">
        <v>42</v>
      </c>
      <c r="L7" s="83" t="s">
        <v>85</v>
      </c>
      <c r="M7" s="83" t="s">
        <v>4</v>
      </c>
      <c r="N7" s="83" t="s">
        <v>72</v>
      </c>
      <c r="O7" s="97"/>
      <c r="P7" s="83" t="s">
        <v>39</v>
      </c>
      <c r="Q7" s="83" t="s">
        <v>175</v>
      </c>
      <c r="R7" s="83" t="s">
        <v>30</v>
      </c>
      <c r="S7" s="83" t="s">
        <v>95</v>
      </c>
      <c r="T7" s="83" t="s">
        <v>11</v>
      </c>
      <c r="U7" s="83" t="s">
        <v>116</v>
      </c>
      <c r="V7" s="83" t="s">
        <v>62</v>
      </c>
      <c r="W7" s="83" t="s">
        <v>42</v>
      </c>
      <c r="X7" s="83" t="s">
        <v>85</v>
      </c>
      <c r="Y7" s="83" t="s">
        <v>176</v>
      </c>
      <c r="Z7" s="3" t="s">
        <v>4</v>
      </c>
      <c r="AA7" s="3" t="s">
        <v>72</v>
      </c>
      <c r="AB7" s="5"/>
    </row>
    <row r="8" spans="1:28" s="21" customFormat="1" ht="11.25" customHeight="1" thickBot="1">
      <c r="A8" s="19" t="s">
        <v>76</v>
      </c>
      <c r="B8" s="19" t="s">
        <v>50</v>
      </c>
      <c r="C8" s="93" t="s">
        <v>25</v>
      </c>
      <c r="D8" s="20" t="s">
        <v>10</v>
      </c>
      <c r="E8" s="93" t="s">
        <v>112</v>
      </c>
      <c r="F8" s="93" t="s">
        <v>68</v>
      </c>
      <c r="G8" s="93" t="s">
        <v>43</v>
      </c>
      <c r="H8" s="93" t="s">
        <v>57</v>
      </c>
      <c r="I8" s="93" t="s">
        <v>84</v>
      </c>
      <c r="J8" s="93" t="s">
        <v>55</v>
      </c>
      <c r="K8" s="93" t="s">
        <v>33</v>
      </c>
      <c r="L8" s="93" t="s">
        <v>44</v>
      </c>
      <c r="M8" s="93" t="s">
        <v>106</v>
      </c>
      <c r="N8" s="93" t="s">
        <v>75</v>
      </c>
      <c r="O8" s="93" t="s">
        <v>10</v>
      </c>
      <c r="P8" s="93" t="s">
        <v>64</v>
      </c>
      <c r="Q8" s="93" t="s">
        <v>96</v>
      </c>
      <c r="R8" s="93" t="s">
        <v>110</v>
      </c>
      <c r="S8" s="93" t="s">
        <v>79</v>
      </c>
      <c r="T8" s="93" t="s">
        <v>51</v>
      </c>
      <c r="U8" s="93" t="s">
        <v>29</v>
      </c>
      <c r="V8" s="93" t="s">
        <v>41</v>
      </c>
      <c r="W8" s="93" t="s">
        <v>13</v>
      </c>
      <c r="X8" s="93" t="s">
        <v>100</v>
      </c>
      <c r="Y8" s="93" t="s">
        <v>68</v>
      </c>
      <c r="Z8" s="20" t="s">
        <v>90</v>
      </c>
      <c r="AA8" s="20" t="s">
        <v>61</v>
      </c>
      <c r="AB8" s="26"/>
    </row>
    <row r="9" spans="1:28" s="30" customFormat="1" ht="17.25" customHeight="1">
      <c r="A9" s="34" t="s">
        <v>101</v>
      </c>
      <c r="B9" s="35" t="s">
        <v>89</v>
      </c>
      <c r="C9" s="94">
        <f>C11+C37</f>
        <v>45786.700000000004</v>
      </c>
      <c r="D9" s="36" t="s">
        <v>36</v>
      </c>
      <c r="E9" s="94">
        <f>E11+E37</f>
        <v>9882</v>
      </c>
      <c r="F9" s="94" t="s">
        <v>36</v>
      </c>
      <c r="G9" s="94" t="s">
        <v>36</v>
      </c>
      <c r="H9" s="94" t="s">
        <v>36</v>
      </c>
      <c r="I9" s="94" t="s">
        <v>36</v>
      </c>
      <c r="J9" s="94" t="s">
        <v>36</v>
      </c>
      <c r="K9" s="94" t="s">
        <v>36</v>
      </c>
      <c r="L9" s="94" t="s">
        <v>36</v>
      </c>
      <c r="M9" s="94" t="s">
        <v>36</v>
      </c>
      <c r="N9" s="94" t="s">
        <v>36</v>
      </c>
      <c r="O9" s="94">
        <f>O11+O37</f>
        <v>10499.8</v>
      </c>
      <c r="P9" s="94" t="s">
        <v>36</v>
      </c>
      <c r="Q9" s="94">
        <f>O9*100/C9</f>
        <v>22.931986799660162</v>
      </c>
      <c r="R9" s="94"/>
      <c r="S9" s="94"/>
      <c r="T9" s="94"/>
      <c r="U9" s="94"/>
      <c r="V9" s="94"/>
      <c r="W9" s="94"/>
      <c r="X9" s="94"/>
      <c r="Y9" s="94">
        <f>O9*100/E9</f>
        <v>106.25177089657964</v>
      </c>
      <c r="Z9" s="27" t="s">
        <v>36</v>
      </c>
      <c r="AA9" s="28" t="s">
        <v>36</v>
      </c>
      <c r="AB9" s="29"/>
    </row>
    <row r="10" spans="1:28" s="25" customFormat="1" ht="12.75" customHeight="1">
      <c r="A10" s="37" t="s">
        <v>2</v>
      </c>
      <c r="B10" s="38" t="s">
        <v>27</v>
      </c>
      <c r="C10" s="95" t="s">
        <v>27</v>
      </c>
      <c r="D10" s="38" t="s">
        <v>27</v>
      </c>
      <c r="E10" s="95" t="s">
        <v>27</v>
      </c>
      <c r="F10" s="95" t="s">
        <v>27</v>
      </c>
      <c r="G10" s="95" t="s">
        <v>27</v>
      </c>
      <c r="H10" s="95" t="s">
        <v>27</v>
      </c>
      <c r="I10" s="95" t="s">
        <v>27</v>
      </c>
      <c r="J10" s="95" t="s">
        <v>27</v>
      </c>
      <c r="K10" s="95" t="s">
        <v>27</v>
      </c>
      <c r="L10" s="95" t="s">
        <v>27</v>
      </c>
      <c r="M10" s="95" t="s">
        <v>27</v>
      </c>
      <c r="N10" s="95" t="s">
        <v>27</v>
      </c>
      <c r="O10" s="95" t="s">
        <v>27</v>
      </c>
      <c r="P10" s="95" t="s">
        <v>27</v>
      </c>
      <c r="Q10" s="95"/>
      <c r="R10" s="95"/>
      <c r="S10" s="95"/>
      <c r="T10" s="95"/>
      <c r="U10" s="95"/>
      <c r="V10" s="95"/>
      <c r="W10" s="95"/>
      <c r="X10" s="95"/>
      <c r="Y10" s="95"/>
      <c r="Z10" s="31" t="s">
        <v>27</v>
      </c>
      <c r="AA10" s="32" t="s">
        <v>27</v>
      </c>
      <c r="AB10" s="24"/>
    </row>
    <row r="11" spans="1:28" s="30" customFormat="1" ht="24">
      <c r="A11" s="39" t="s">
        <v>102</v>
      </c>
      <c r="B11" s="40" t="s">
        <v>58</v>
      </c>
      <c r="C11" s="94">
        <f>C12+C17+C22+C24+C28+C32+C35</f>
        <v>36355.4</v>
      </c>
      <c r="D11" s="36" t="s">
        <v>36</v>
      </c>
      <c r="E11" s="94">
        <f>E12+E17+E22+E24+E28+E32+E35</f>
        <v>7524.9</v>
      </c>
      <c r="F11" s="94" t="s">
        <v>36</v>
      </c>
      <c r="G11" s="94" t="s">
        <v>36</v>
      </c>
      <c r="H11" s="94" t="s">
        <v>36</v>
      </c>
      <c r="I11" s="94" t="s">
        <v>36</v>
      </c>
      <c r="J11" s="94" t="s">
        <v>36</v>
      </c>
      <c r="K11" s="94" t="s">
        <v>36</v>
      </c>
      <c r="L11" s="94" t="s">
        <v>36</v>
      </c>
      <c r="M11" s="94" t="s">
        <v>36</v>
      </c>
      <c r="N11" s="94" t="s">
        <v>36</v>
      </c>
      <c r="O11" s="94">
        <f>O12+O17+O22+O24+O28+O32+O35</f>
        <v>8156.7</v>
      </c>
      <c r="P11" s="94" t="s">
        <v>36</v>
      </c>
      <c r="Q11" s="94">
        <f aca="true" t="shared" si="0" ref="Q11:Q50">O11*100/C11</f>
        <v>22.436006755530126</v>
      </c>
      <c r="R11" s="94"/>
      <c r="S11" s="94"/>
      <c r="T11" s="94"/>
      <c r="U11" s="94"/>
      <c r="V11" s="94"/>
      <c r="W11" s="94"/>
      <c r="X11" s="94"/>
      <c r="Y11" s="94">
        <f aca="true" t="shared" si="1" ref="Y11:Y50">O11*100/E11</f>
        <v>108.39612486544672</v>
      </c>
      <c r="Z11" s="27" t="s">
        <v>36</v>
      </c>
      <c r="AA11" s="28" t="s">
        <v>36</v>
      </c>
      <c r="AB11" s="29"/>
    </row>
    <row r="12" spans="1:28" s="30" customFormat="1" ht="12">
      <c r="A12" s="39" t="s">
        <v>32</v>
      </c>
      <c r="B12" s="40" t="s">
        <v>48</v>
      </c>
      <c r="C12" s="94">
        <f>C13</f>
        <v>30648.2</v>
      </c>
      <c r="D12" s="36" t="s">
        <v>36</v>
      </c>
      <c r="E12" s="94">
        <f>E13</f>
        <v>6226.3</v>
      </c>
      <c r="F12" s="94" t="s">
        <v>36</v>
      </c>
      <c r="G12" s="94" t="s">
        <v>36</v>
      </c>
      <c r="H12" s="94" t="s">
        <v>36</v>
      </c>
      <c r="I12" s="94" t="s">
        <v>36</v>
      </c>
      <c r="J12" s="94" t="s">
        <v>36</v>
      </c>
      <c r="K12" s="94" t="s">
        <v>36</v>
      </c>
      <c r="L12" s="94" t="s">
        <v>36</v>
      </c>
      <c r="M12" s="94" t="s">
        <v>36</v>
      </c>
      <c r="N12" s="94" t="s">
        <v>36</v>
      </c>
      <c r="O12" s="94">
        <f>O13</f>
        <v>6838.6</v>
      </c>
      <c r="P12" s="94" t="s">
        <v>36</v>
      </c>
      <c r="Q12" s="94">
        <f t="shared" si="0"/>
        <v>22.313219047121855</v>
      </c>
      <c r="R12" s="94"/>
      <c r="S12" s="94"/>
      <c r="T12" s="94"/>
      <c r="U12" s="94"/>
      <c r="V12" s="94"/>
      <c r="W12" s="94"/>
      <c r="X12" s="94"/>
      <c r="Y12" s="94">
        <f t="shared" si="1"/>
        <v>109.83409087258886</v>
      </c>
      <c r="Z12" s="27" t="s">
        <v>36</v>
      </c>
      <c r="AA12" s="28" t="s">
        <v>36</v>
      </c>
      <c r="AB12" s="29"/>
    </row>
    <row r="13" spans="1:28" s="30" customFormat="1" ht="16.5" customHeight="1">
      <c r="A13" s="39" t="s">
        <v>1</v>
      </c>
      <c r="B13" s="40" t="s">
        <v>82</v>
      </c>
      <c r="C13" s="94">
        <f>C14+C15+C16</f>
        <v>30648.2</v>
      </c>
      <c r="D13" s="36" t="s">
        <v>36</v>
      </c>
      <c r="E13" s="94">
        <f>E14+E15+E16</f>
        <v>6226.3</v>
      </c>
      <c r="F13" s="94" t="s">
        <v>36</v>
      </c>
      <c r="G13" s="94" t="s">
        <v>36</v>
      </c>
      <c r="H13" s="94" t="s">
        <v>36</v>
      </c>
      <c r="I13" s="94" t="s">
        <v>36</v>
      </c>
      <c r="J13" s="94" t="s">
        <v>36</v>
      </c>
      <c r="K13" s="94" t="s">
        <v>36</v>
      </c>
      <c r="L13" s="94" t="s">
        <v>36</v>
      </c>
      <c r="M13" s="94" t="s">
        <v>36</v>
      </c>
      <c r="N13" s="94" t="s">
        <v>36</v>
      </c>
      <c r="O13" s="94">
        <f>O14+O15+O16</f>
        <v>6838.6</v>
      </c>
      <c r="P13" s="94" t="s">
        <v>36</v>
      </c>
      <c r="Q13" s="94">
        <f t="shared" si="0"/>
        <v>22.313219047121855</v>
      </c>
      <c r="R13" s="94"/>
      <c r="S13" s="94"/>
      <c r="T13" s="94"/>
      <c r="U13" s="94"/>
      <c r="V13" s="94"/>
      <c r="W13" s="94"/>
      <c r="X13" s="94"/>
      <c r="Y13" s="94">
        <f t="shared" si="1"/>
        <v>109.83409087258886</v>
      </c>
      <c r="Z13" s="27" t="s">
        <v>36</v>
      </c>
      <c r="AA13" s="28" t="s">
        <v>36</v>
      </c>
      <c r="AB13" s="29"/>
    </row>
    <row r="14" spans="1:28" s="25" customFormat="1" ht="96">
      <c r="A14" s="33" t="s">
        <v>121</v>
      </c>
      <c r="B14" s="41" t="s">
        <v>111</v>
      </c>
      <c r="C14" s="96">
        <v>30357.3</v>
      </c>
      <c r="D14" s="42" t="s">
        <v>36</v>
      </c>
      <c r="E14" s="96">
        <v>6226.3</v>
      </c>
      <c r="F14" s="96" t="s">
        <v>36</v>
      </c>
      <c r="G14" s="96" t="s">
        <v>36</v>
      </c>
      <c r="H14" s="96" t="s">
        <v>36</v>
      </c>
      <c r="I14" s="96" t="s">
        <v>36</v>
      </c>
      <c r="J14" s="96" t="s">
        <v>36</v>
      </c>
      <c r="K14" s="96" t="s">
        <v>36</v>
      </c>
      <c r="L14" s="96" t="s">
        <v>36</v>
      </c>
      <c r="M14" s="96" t="s">
        <v>36</v>
      </c>
      <c r="N14" s="96" t="s">
        <v>36</v>
      </c>
      <c r="O14" s="96">
        <v>6814.5</v>
      </c>
      <c r="P14" s="96" t="s">
        <v>36</v>
      </c>
      <c r="Q14" s="94">
        <f t="shared" si="0"/>
        <v>22.447648506290086</v>
      </c>
      <c r="R14" s="96"/>
      <c r="S14" s="96"/>
      <c r="T14" s="96"/>
      <c r="U14" s="96"/>
      <c r="V14" s="96"/>
      <c r="W14" s="96"/>
      <c r="X14" s="96"/>
      <c r="Y14" s="94">
        <f t="shared" si="1"/>
        <v>109.44702311163934</v>
      </c>
      <c r="Z14" s="22" t="s">
        <v>36</v>
      </c>
      <c r="AA14" s="23" t="s">
        <v>36</v>
      </c>
      <c r="AB14" s="24"/>
    </row>
    <row r="15" spans="1:28" s="25" customFormat="1" ht="156" customHeight="1">
      <c r="A15" s="33" t="s">
        <v>122</v>
      </c>
      <c r="B15" s="41" t="s">
        <v>94</v>
      </c>
      <c r="C15" s="96">
        <v>175.5</v>
      </c>
      <c r="D15" s="42" t="s">
        <v>36</v>
      </c>
      <c r="E15" s="96">
        <v>0</v>
      </c>
      <c r="F15" s="96" t="s">
        <v>36</v>
      </c>
      <c r="G15" s="96" t="s">
        <v>36</v>
      </c>
      <c r="H15" s="96" t="s">
        <v>36</v>
      </c>
      <c r="I15" s="96" t="s">
        <v>36</v>
      </c>
      <c r="J15" s="96" t="s">
        <v>36</v>
      </c>
      <c r="K15" s="96" t="s">
        <v>36</v>
      </c>
      <c r="L15" s="96" t="s">
        <v>36</v>
      </c>
      <c r="M15" s="96" t="s">
        <v>36</v>
      </c>
      <c r="N15" s="96" t="s">
        <v>36</v>
      </c>
      <c r="O15" s="96">
        <v>22.5</v>
      </c>
      <c r="P15" s="96" t="s">
        <v>36</v>
      </c>
      <c r="Q15" s="94">
        <f t="shared" si="0"/>
        <v>12.820512820512821</v>
      </c>
      <c r="R15" s="96"/>
      <c r="S15" s="96"/>
      <c r="T15" s="96"/>
      <c r="U15" s="96"/>
      <c r="V15" s="96"/>
      <c r="W15" s="96"/>
      <c r="X15" s="96"/>
      <c r="Y15" s="94" t="s">
        <v>36</v>
      </c>
      <c r="Z15" s="22" t="s">
        <v>36</v>
      </c>
      <c r="AA15" s="23" t="s">
        <v>36</v>
      </c>
      <c r="AB15" s="24"/>
    </row>
    <row r="16" spans="1:28" s="25" customFormat="1" ht="48.75" customHeight="1">
      <c r="A16" s="33" t="s">
        <v>123</v>
      </c>
      <c r="B16" s="41" t="s">
        <v>5</v>
      </c>
      <c r="C16" s="96">
        <v>115.4</v>
      </c>
      <c r="D16" s="42" t="s">
        <v>36</v>
      </c>
      <c r="E16" s="96">
        <v>0</v>
      </c>
      <c r="F16" s="96" t="s">
        <v>36</v>
      </c>
      <c r="G16" s="96" t="s">
        <v>36</v>
      </c>
      <c r="H16" s="96" t="s">
        <v>36</v>
      </c>
      <c r="I16" s="96" t="s">
        <v>36</v>
      </c>
      <c r="J16" s="96" t="s">
        <v>36</v>
      </c>
      <c r="K16" s="96" t="s">
        <v>36</v>
      </c>
      <c r="L16" s="96" t="s">
        <v>36</v>
      </c>
      <c r="M16" s="96" t="s">
        <v>36</v>
      </c>
      <c r="N16" s="96" t="s">
        <v>36</v>
      </c>
      <c r="O16" s="96">
        <v>1.6</v>
      </c>
      <c r="P16" s="96" t="s">
        <v>36</v>
      </c>
      <c r="Q16" s="94">
        <f t="shared" si="0"/>
        <v>1.386481802426343</v>
      </c>
      <c r="R16" s="96"/>
      <c r="S16" s="96"/>
      <c r="T16" s="96"/>
      <c r="U16" s="96"/>
      <c r="V16" s="96"/>
      <c r="W16" s="96"/>
      <c r="X16" s="96"/>
      <c r="Y16" s="94" t="s">
        <v>36</v>
      </c>
      <c r="Z16" s="22" t="s">
        <v>36</v>
      </c>
      <c r="AA16" s="23" t="s">
        <v>36</v>
      </c>
      <c r="AB16" s="24"/>
    </row>
    <row r="17" spans="1:28" s="30" customFormat="1" ht="35.25" customHeight="1">
      <c r="A17" s="39" t="s">
        <v>124</v>
      </c>
      <c r="B17" s="40" t="s">
        <v>56</v>
      </c>
      <c r="C17" s="94">
        <f>C18+C19+C20+C21</f>
        <v>1477.1</v>
      </c>
      <c r="D17" s="36" t="s">
        <v>36</v>
      </c>
      <c r="E17" s="94">
        <f>E18+E19+E20+E21</f>
        <v>325.4</v>
      </c>
      <c r="F17" s="94" t="s">
        <v>36</v>
      </c>
      <c r="G17" s="94" t="s">
        <v>36</v>
      </c>
      <c r="H17" s="94" t="s">
        <v>36</v>
      </c>
      <c r="I17" s="94" t="s">
        <v>36</v>
      </c>
      <c r="J17" s="94" t="s">
        <v>36</v>
      </c>
      <c r="K17" s="94" t="s">
        <v>36</v>
      </c>
      <c r="L17" s="94" t="s">
        <v>36</v>
      </c>
      <c r="M17" s="94" t="s">
        <v>36</v>
      </c>
      <c r="N17" s="94" t="s">
        <v>36</v>
      </c>
      <c r="O17" s="94">
        <f>O18+O19+O20+O21</f>
        <v>398.79999999999995</v>
      </c>
      <c r="P17" s="94" t="s">
        <v>36</v>
      </c>
      <c r="Q17" s="94">
        <f t="shared" si="0"/>
        <v>26.998849096202015</v>
      </c>
      <c r="R17" s="94"/>
      <c r="S17" s="94"/>
      <c r="T17" s="94"/>
      <c r="U17" s="94"/>
      <c r="V17" s="94"/>
      <c r="W17" s="94"/>
      <c r="X17" s="94"/>
      <c r="Y17" s="94">
        <f t="shared" si="1"/>
        <v>122.55685310387214</v>
      </c>
      <c r="Z17" s="27" t="s">
        <v>36</v>
      </c>
      <c r="AA17" s="28" t="s">
        <v>36</v>
      </c>
      <c r="AB17" s="29"/>
    </row>
    <row r="18" spans="1:28" s="25" customFormat="1" ht="96.75" customHeight="1">
      <c r="A18" s="33" t="s">
        <v>66</v>
      </c>
      <c r="B18" s="41" t="s">
        <v>187</v>
      </c>
      <c r="C18" s="96">
        <v>535.6</v>
      </c>
      <c r="D18" s="42" t="s">
        <v>36</v>
      </c>
      <c r="E18" s="96">
        <v>108.6</v>
      </c>
      <c r="F18" s="96" t="s">
        <v>36</v>
      </c>
      <c r="G18" s="96" t="s">
        <v>36</v>
      </c>
      <c r="H18" s="96" t="s">
        <v>36</v>
      </c>
      <c r="I18" s="96" t="s">
        <v>36</v>
      </c>
      <c r="J18" s="96" t="s">
        <v>36</v>
      </c>
      <c r="K18" s="96" t="s">
        <v>36</v>
      </c>
      <c r="L18" s="96" t="s">
        <v>36</v>
      </c>
      <c r="M18" s="96" t="s">
        <v>36</v>
      </c>
      <c r="N18" s="96" t="s">
        <v>36</v>
      </c>
      <c r="O18" s="96">
        <v>175.2</v>
      </c>
      <c r="P18" s="96" t="s">
        <v>36</v>
      </c>
      <c r="Q18" s="94">
        <f t="shared" si="0"/>
        <v>32.7109783420463</v>
      </c>
      <c r="R18" s="96"/>
      <c r="S18" s="96"/>
      <c r="T18" s="96"/>
      <c r="U18" s="96"/>
      <c r="V18" s="96"/>
      <c r="W18" s="96"/>
      <c r="X18" s="96"/>
      <c r="Y18" s="94">
        <f t="shared" si="1"/>
        <v>161.32596685082873</v>
      </c>
      <c r="Z18" s="22" t="s">
        <v>36</v>
      </c>
      <c r="AA18" s="23" t="s">
        <v>36</v>
      </c>
      <c r="AB18" s="24"/>
    </row>
    <row r="19" spans="1:28" s="25" customFormat="1" ht="108.75" customHeight="1">
      <c r="A19" s="33" t="s">
        <v>18</v>
      </c>
      <c r="B19" s="41" t="s">
        <v>188</v>
      </c>
      <c r="C19" s="96">
        <v>3.8</v>
      </c>
      <c r="D19" s="42" t="s">
        <v>36</v>
      </c>
      <c r="E19" s="96">
        <v>0.5</v>
      </c>
      <c r="F19" s="96" t="s">
        <v>36</v>
      </c>
      <c r="G19" s="96" t="s">
        <v>36</v>
      </c>
      <c r="H19" s="96" t="s">
        <v>36</v>
      </c>
      <c r="I19" s="96" t="s">
        <v>36</v>
      </c>
      <c r="J19" s="96" t="s">
        <v>36</v>
      </c>
      <c r="K19" s="96" t="s">
        <v>36</v>
      </c>
      <c r="L19" s="96" t="s">
        <v>36</v>
      </c>
      <c r="M19" s="96" t="s">
        <v>36</v>
      </c>
      <c r="N19" s="96" t="s">
        <v>36</v>
      </c>
      <c r="O19" s="96">
        <v>1.2</v>
      </c>
      <c r="P19" s="96" t="s">
        <v>36</v>
      </c>
      <c r="Q19" s="94">
        <f t="shared" si="0"/>
        <v>31.578947368421055</v>
      </c>
      <c r="R19" s="96"/>
      <c r="S19" s="96"/>
      <c r="T19" s="96"/>
      <c r="U19" s="96"/>
      <c r="V19" s="96"/>
      <c r="W19" s="96"/>
      <c r="X19" s="96"/>
      <c r="Y19" s="94" t="s">
        <v>190</v>
      </c>
      <c r="Z19" s="22" t="s">
        <v>36</v>
      </c>
      <c r="AA19" s="23" t="s">
        <v>36</v>
      </c>
      <c r="AB19" s="24"/>
    </row>
    <row r="20" spans="1:28" s="25" customFormat="1" ht="98.25" customHeight="1">
      <c r="A20" s="33" t="s">
        <v>74</v>
      </c>
      <c r="B20" s="41" t="s">
        <v>189</v>
      </c>
      <c r="C20" s="96">
        <v>1037.3</v>
      </c>
      <c r="D20" s="42" t="s">
        <v>36</v>
      </c>
      <c r="E20" s="96">
        <v>235.1</v>
      </c>
      <c r="F20" s="96" t="s">
        <v>36</v>
      </c>
      <c r="G20" s="96" t="s">
        <v>36</v>
      </c>
      <c r="H20" s="96" t="s">
        <v>36</v>
      </c>
      <c r="I20" s="96" t="s">
        <v>36</v>
      </c>
      <c r="J20" s="96" t="s">
        <v>36</v>
      </c>
      <c r="K20" s="96" t="s">
        <v>36</v>
      </c>
      <c r="L20" s="96" t="s">
        <v>36</v>
      </c>
      <c r="M20" s="96" t="s">
        <v>36</v>
      </c>
      <c r="N20" s="96" t="s">
        <v>36</v>
      </c>
      <c r="O20" s="96">
        <v>256.9</v>
      </c>
      <c r="P20" s="96" t="s">
        <v>36</v>
      </c>
      <c r="Q20" s="94">
        <f t="shared" si="0"/>
        <v>24.76621999421575</v>
      </c>
      <c r="R20" s="96"/>
      <c r="S20" s="96"/>
      <c r="T20" s="96"/>
      <c r="U20" s="96"/>
      <c r="V20" s="96"/>
      <c r="W20" s="96"/>
      <c r="X20" s="96"/>
      <c r="Y20" s="94">
        <f t="shared" si="1"/>
        <v>109.27264993619735</v>
      </c>
      <c r="Z20" s="22" t="s">
        <v>36</v>
      </c>
      <c r="AA20" s="23" t="s">
        <v>36</v>
      </c>
      <c r="AB20" s="24"/>
    </row>
    <row r="21" spans="1:28" s="25" customFormat="1" ht="96">
      <c r="A21" s="33" t="s">
        <v>92</v>
      </c>
      <c r="B21" s="41" t="s">
        <v>19</v>
      </c>
      <c r="C21" s="96">
        <v>-99.6</v>
      </c>
      <c r="D21" s="42" t="s">
        <v>36</v>
      </c>
      <c r="E21" s="96">
        <v>-18.8</v>
      </c>
      <c r="F21" s="96" t="s">
        <v>36</v>
      </c>
      <c r="G21" s="96" t="s">
        <v>36</v>
      </c>
      <c r="H21" s="96" t="s">
        <v>36</v>
      </c>
      <c r="I21" s="96" t="s">
        <v>36</v>
      </c>
      <c r="J21" s="96" t="s">
        <v>36</v>
      </c>
      <c r="K21" s="96" t="s">
        <v>36</v>
      </c>
      <c r="L21" s="96" t="s">
        <v>36</v>
      </c>
      <c r="M21" s="96" t="s">
        <v>36</v>
      </c>
      <c r="N21" s="96" t="s">
        <v>36</v>
      </c>
      <c r="O21" s="96">
        <v>-34.5</v>
      </c>
      <c r="P21" s="96" t="s">
        <v>36</v>
      </c>
      <c r="Q21" s="94">
        <v>0</v>
      </c>
      <c r="R21" s="96"/>
      <c r="S21" s="96"/>
      <c r="T21" s="96"/>
      <c r="U21" s="96"/>
      <c r="V21" s="96"/>
      <c r="W21" s="96"/>
      <c r="X21" s="96"/>
      <c r="Y21" s="94">
        <v>0</v>
      </c>
      <c r="Z21" s="22" t="s">
        <v>36</v>
      </c>
      <c r="AA21" s="23" t="s">
        <v>36</v>
      </c>
      <c r="AB21" s="24"/>
    </row>
    <row r="22" spans="1:28" s="30" customFormat="1" ht="15" customHeight="1">
      <c r="A22" s="39" t="s">
        <v>20</v>
      </c>
      <c r="B22" s="40" t="s">
        <v>113</v>
      </c>
      <c r="C22" s="94">
        <f>C23</f>
        <v>0</v>
      </c>
      <c r="D22" s="36" t="s">
        <v>36</v>
      </c>
      <c r="E22" s="94">
        <f>E23</f>
        <v>0</v>
      </c>
      <c r="F22" s="94" t="s">
        <v>36</v>
      </c>
      <c r="G22" s="94" t="s">
        <v>36</v>
      </c>
      <c r="H22" s="94" t="s">
        <v>36</v>
      </c>
      <c r="I22" s="94" t="s">
        <v>36</v>
      </c>
      <c r="J22" s="94" t="s">
        <v>36</v>
      </c>
      <c r="K22" s="94" t="s">
        <v>36</v>
      </c>
      <c r="L22" s="94" t="s">
        <v>36</v>
      </c>
      <c r="M22" s="94" t="s">
        <v>36</v>
      </c>
      <c r="N22" s="94" t="s">
        <v>36</v>
      </c>
      <c r="O22" s="94">
        <f>O23</f>
        <v>1.9</v>
      </c>
      <c r="P22" s="94" t="s">
        <v>36</v>
      </c>
      <c r="Q22" s="94">
        <v>0</v>
      </c>
      <c r="R22" s="94"/>
      <c r="S22" s="94"/>
      <c r="T22" s="94"/>
      <c r="U22" s="94"/>
      <c r="V22" s="94"/>
      <c r="W22" s="94"/>
      <c r="X22" s="94"/>
      <c r="Y22" s="94">
        <v>0</v>
      </c>
      <c r="Z22" s="27" t="s">
        <v>36</v>
      </c>
      <c r="AA22" s="28" t="s">
        <v>36</v>
      </c>
      <c r="AB22" s="29"/>
    </row>
    <row r="23" spans="1:28" s="25" customFormat="1" ht="24">
      <c r="A23" s="33" t="s">
        <v>91</v>
      </c>
      <c r="B23" s="41" t="s">
        <v>70</v>
      </c>
      <c r="C23" s="96">
        <v>0</v>
      </c>
      <c r="D23" s="42" t="s">
        <v>36</v>
      </c>
      <c r="E23" s="96">
        <v>0</v>
      </c>
      <c r="F23" s="96" t="s">
        <v>36</v>
      </c>
      <c r="G23" s="96" t="s">
        <v>36</v>
      </c>
      <c r="H23" s="96" t="s">
        <v>36</v>
      </c>
      <c r="I23" s="96" t="s">
        <v>36</v>
      </c>
      <c r="J23" s="96" t="s">
        <v>36</v>
      </c>
      <c r="K23" s="96" t="s">
        <v>36</v>
      </c>
      <c r="L23" s="96" t="s">
        <v>36</v>
      </c>
      <c r="M23" s="96" t="s">
        <v>36</v>
      </c>
      <c r="N23" s="96" t="s">
        <v>36</v>
      </c>
      <c r="O23" s="96">
        <v>1.9</v>
      </c>
      <c r="P23" s="96" t="s">
        <v>36</v>
      </c>
      <c r="Q23" s="94">
        <v>0</v>
      </c>
      <c r="R23" s="96"/>
      <c r="S23" s="96"/>
      <c r="T23" s="96"/>
      <c r="U23" s="96"/>
      <c r="V23" s="96"/>
      <c r="W23" s="96"/>
      <c r="X23" s="96"/>
      <c r="Y23" s="94">
        <v>0</v>
      </c>
      <c r="Z23" s="22" t="s">
        <v>36</v>
      </c>
      <c r="AA23" s="23" t="s">
        <v>36</v>
      </c>
      <c r="AB23" s="24"/>
    </row>
    <row r="24" spans="1:28" s="30" customFormat="1" ht="12">
      <c r="A24" s="39" t="s">
        <v>53</v>
      </c>
      <c r="B24" s="40" t="s">
        <v>99</v>
      </c>
      <c r="C24" s="94">
        <f>C25+C26+C27</f>
        <v>3499</v>
      </c>
      <c r="D24" s="36" t="s">
        <v>36</v>
      </c>
      <c r="E24" s="94">
        <f>E25+E26+E27</f>
        <v>789.9</v>
      </c>
      <c r="F24" s="94" t="s">
        <v>36</v>
      </c>
      <c r="G24" s="94" t="s">
        <v>36</v>
      </c>
      <c r="H24" s="94" t="s">
        <v>36</v>
      </c>
      <c r="I24" s="94" t="s">
        <v>36</v>
      </c>
      <c r="J24" s="94" t="s">
        <v>36</v>
      </c>
      <c r="K24" s="94" t="s">
        <v>36</v>
      </c>
      <c r="L24" s="94" t="s">
        <v>36</v>
      </c>
      <c r="M24" s="94" t="s">
        <v>36</v>
      </c>
      <c r="N24" s="94" t="s">
        <v>36</v>
      </c>
      <c r="O24" s="94">
        <f>O25+O26+O27</f>
        <v>725.8</v>
      </c>
      <c r="P24" s="94" t="s">
        <v>36</v>
      </c>
      <c r="Q24" s="94">
        <f t="shared" si="0"/>
        <v>20.743069448413834</v>
      </c>
      <c r="R24" s="94"/>
      <c r="S24" s="94"/>
      <c r="T24" s="94"/>
      <c r="U24" s="94"/>
      <c r="V24" s="94"/>
      <c r="W24" s="94"/>
      <c r="X24" s="94"/>
      <c r="Y24" s="94">
        <f t="shared" si="1"/>
        <v>91.88504874034689</v>
      </c>
      <c r="Z24" s="27" t="s">
        <v>36</v>
      </c>
      <c r="AA24" s="28" t="s">
        <v>36</v>
      </c>
      <c r="AB24" s="29"/>
    </row>
    <row r="25" spans="1:28" s="25" customFormat="1" ht="60.75" customHeight="1">
      <c r="A25" s="33" t="s">
        <v>0</v>
      </c>
      <c r="B25" s="41" t="s">
        <v>115</v>
      </c>
      <c r="C25" s="96">
        <v>606</v>
      </c>
      <c r="D25" s="42" t="s">
        <v>36</v>
      </c>
      <c r="E25" s="96">
        <v>16</v>
      </c>
      <c r="F25" s="96" t="s">
        <v>36</v>
      </c>
      <c r="G25" s="96" t="s">
        <v>36</v>
      </c>
      <c r="H25" s="96" t="s">
        <v>36</v>
      </c>
      <c r="I25" s="96" t="s">
        <v>36</v>
      </c>
      <c r="J25" s="96" t="s">
        <v>36</v>
      </c>
      <c r="K25" s="96" t="s">
        <v>36</v>
      </c>
      <c r="L25" s="96" t="s">
        <v>36</v>
      </c>
      <c r="M25" s="96" t="s">
        <v>36</v>
      </c>
      <c r="N25" s="96" t="s">
        <v>36</v>
      </c>
      <c r="O25" s="96">
        <v>44.9</v>
      </c>
      <c r="P25" s="96" t="s">
        <v>36</v>
      </c>
      <c r="Q25" s="94">
        <f t="shared" si="0"/>
        <v>7.409240924092409</v>
      </c>
      <c r="R25" s="96"/>
      <c r="S25" s="96"/>
      <c r="T25" s="96"/>
      <c r="U25" s="96"/>
      <c r="V25" s="96"/>
      <c r="W25" s="96"/>
      <c r="X25" s="96"/>
      <c r="Y25" s="94" t="s">
        <v>190</v>
      </c>
      <c r="Z25" s="22" t="s">
        <v>36</v>
      </c>
      <c r="AA25" s="23" t="s">
        <v>36</v>
      </c>
      <c r="AB25" s="24"/>
    </row>
    <row r="26" spans="1:28" s="25" customFormat="1" ht="48">
      <c r="A26" s="33" t="s">
        <v>37</v>
      </c>
      <c r="B26" s="41" t="s">
        <v>3</v>
      </c>
      <c r="C26" s="96">
        <v>2350</v>
      </c>
      <c r="D26" s="42" t="s">
        <v>36</v>
      </c>
      <c r="E26" s="96">
        <v>753.9</v>
      </c>
      <c r="F26" s="96" t="s">
        <v>36</v>
      </c>
      <c r="G26" s="96" t="s">
        <v>36</v>
      </c>
      <c r="H26" s="96" t="s">
        <v>36</v>
      </c>
      <c r="I26" s="96" t="s">
        <v>36</v>
      </c>
      <c r="J26" s="96" t="s">
        <v>36</v>
      </c>
      <c r="K26" s="96" t="s">
        <v>36</v>
      </c>
      <c r="L26" s="96" t="s">
        <v>36</v>
      </c>
      <c r="M26" s="96" t="s">
        <v>36</v>
      </c>
      <c r="N26" s="96" t="s">
        <v>36</v>
      </c>
      <c r="O26" s="96">
        <v>654.8</v>
      </c>
      <c r="P26" s="96" t="s">
        <v>36</v>
      </c>
      <c r="Q26" s="94">
        <f t="shared" si="0"/>
        <v>27.86382978723404</v>
      </c>
      <c r="R26" s="96"/>
      <c r="S26" s="96"/>
      <c r="T26" s="96"/>
      <c r="U26" s="96"/>
      <c r="V26" s="96"/>
      <c r="W26" s="96"/>
      <c r="X26" s="96"/>
      <c r="Y26" s="94">
        <f t="shared" si="1"/>
        <v>86.85502055975593</v>
      </c>
      <c r="Z26" s="22" t="s">
        <v>36</v>
      </c>
      <c r="AA26" s="23" t="s">
        <v>36</v>
      </c>
      <c r="AB26" s="24"/>
    </row>
    <row r="27" spans="1:28" s="25" customFormat="1" ht="49.5" customHeight="1">
      <c r="A27" s="33" t="s">
        <v>109</v>
      </c>
      <c r="B27" s="41" t="s">
        <v>34</v>
      </c>
      <c r="C27" s="96">
        <v>543</v>
      </c>
      <c r="D27" s="42" t="s">
        <v>36</v>
      </c>
      <c r="E27" s="96">
        <v>20</v>
      </c>
      <c r="F27" s="96" t="s">
        <v>36</v>
      </c>
      <c r="G27" s="96" t="s">
        <v>36</v>
      </c>
      <c r="H27" s="96" t="s">
        <v>36</v>
      </c>
      <c r="I27" s="96" t="s">
        <v>36</v>
      </c>
      <c r="J27" s="96" t="s">
        <v>36</v>
      </c>
      <c r="K27" s="96" t="s">
        <v>36</v>
      </c>
      <c r="L27" s="96" t="s">
        <v>36</v>
      </c>
      <c r="M27" s="96" t="s">
        <v>36</v>
      </c>
      <c r="N27" s="96" t="s">
        <v>36</v>
      </c>
      <c r="O27" s="96">
        <v>26.1</v>
      </c>
      <c r="P27" s="96" t="s">
        <v>36</v>
      </c>
      <c r="Q27" s="94">
        <f t="shared" si="0"/>
        <v>4.806629834254144</v>
      </c>
      <c r="R27" s="96"/>
      <c r="S27" s="96"/>
      <c r="T27" s="96"/>
      <c r="U27" s="96"/>
      <c r="V27" s="96"/>
      <c r="W27" s="96"/>
      <c r="X27" s="96"/>
      <c r="Y27" s="94">
        <f t="shared" si="1"/>
        <v>130.5</v>
      </c>
      <c r="Z27" s="22" t="s">
        <v>36</v>
      </c>
      <c r="AA27" s="23" t="s">
        <v>36</v>
      </c>
      <c r="AB27" s="24"/>
    </row>
    <row r="28" spans="1:28" s="30" customFormat="1" ht="61.5" customHeight="1">
      <c r="A28" s="39" t="s">
        <v>38</v>
      </c>
      <c r="B28" s="40" t="s">
        <v>26</v>
      </c>
      <c r="C28" s="94">
        <f>C29+C30+C31</f>
        <v>721.1</v>
      </c>
      <c r="D28" s="36" t="s">
        <v>36</v>
      </c>
      <c r="E28" s="94">
        <f>E29+E30+E31</f>
        <v>179.70000000000002</v>
      </c>
      <c r="F28" s="94" t="s">
        <v>36</v>
      </c>
      <c r="G28" s="94" t="s">
        <v>36</v>
      </c>
      <c r="H28" s="94" t="s">
        <v>36</v>
      </c>
      <c r="I28" s="94" t="s">
        <v>36</v>
      </c>
      <c r="J28" s="94" t="s">
        <v>36</v>
      </c>
      <c r="K28" s="94" t="s">
        <v>36</v>
      </c>
      <c r="L28" s="94" t="s">
        <v>36</v>
      </c>
      <c r="M28" s="94" t="s">
        <v>36</v>
      </c>
      <c r="N28" s="94" t="s">
        <v>36</v>
      </c>
      <c r="O28" s="94">
        <f>O29+O30+O31</f>
        <v>122.89999999999999</v>
      </c>
      <c r="P28" s="94" t="s">
        <v>36</v>
      </c>
      <c r="Q28" s="94">
        <f t="shared" si="0"/>
        <v>17.0434059076411</v>
      </c>
      <c r="R28" s="94"/>
      <c r="S28" s="94"/>
      <c r="T28" s="94"/>
      <c r="U28" s="94"/>
      <c r="V28" s="94"/>
      <c r="W28" s="94"/>
      <c r="X28" s="94"/>
      <c r="Y28" s="94">
        <f t="shared" si="1"/>
        <v>68.39176405119643</v>
      </c>
      <c r="Z28" s="27" t="s">
        <v>36</v>
      </c>
      <c r="AA28" s="28" t="s">
        <v>36</v>
      </c>
      <c r="AB28" s="29"/>
    </row>
    <row r="29" spans="1:28" s="25" customFormat="1" ht="120.75" customHeight="1">
      <c r="A29" s="33" t="s">
        <v>15</v>
      </c>
      <c r="B29" s="41" t="s">
        <v>80</v>
      </c>
      <c r="C29" s="96">
        <v>400</v>
      </c>
      <c r="D29" s="42" t="s">
        <v>36</v>
      </c>
      <c r="E29" s="96">
        <v>100</v>
      </c>
      <c r="F29" s="96" t="s">
        <v>36</v>
      </c>
      <c r="G29" s="96" t="s">
        <v>36</v>
      </c>
      <c r="H29" s="96" t="s">
        <v>36</v>
      </c>
      <c r="I29" s="96" t="s">
        <v>36</v>
      </c>
      <c r="J29" s="96" t="s">
        <v>36</v>
      </c>
      <c r="K29" s="96" t="s">
        <v>36</v>
      </c>
      <c r="L29" s="96" t="s">
        <v>36</v>
      </c>
      <c r="M29" s="96" t="s">
        <v>36</v>
      </c>
      <c r="N29" s="96" t="s">
        <v>36</v>
      </c>
      <c r="O29" s="96">
        <v>80.1</v>
      </c>
      <c r="P29" s="96" t="s">
        <v>36</v>
      </c>
      <c r="Q29" s="94">
        <f t="shared" si="0"/>
        <v>20.025</v>
      </c>
      <c r="R29" s="96"/>
      <c r="S29" s="96"/>
      <c r="T29" s="96"/>
      <c r="U29" s="96"/>
      <c r="V29" s="96"/>
      <c r="W29" s="96"/>
      <c r="X29" s="96"/>
      <c r="Y29" s="94">
        <f t="shared" si="1"/>
        <v>80.1</v>
      </c>
      <c r="Z29" s="22" t="s">
        <v>36</v>
      </c>
      <c r="AA29" s="23" t="s">
        <v>36</v>
      </c>
      <c r="AB29" s="24"/>
    </row>
    <row r="30" spans="1:28" s="25" customFormat="1" ht="48">
      <c r="A30" s="33" t="s">
        <v>59</v>
      </c>
      <c r="B30" s="41" t="s">
        <v>9</v>
      </c>
      <c r="C30" s="96">
        <v>171.1</v>
      </c>
      <c r="D30" s="42" t="s">
        <v>36</v>
      </c>
      <c r="E30" s="96">
        <v>42.8</v>
      </c>
      <c r="F30" s="96" t="s">
        <v>36</v>
      </c>
      <c r="G30" s="96" t="s">
        <v>36</v>
      </c>
      <c r="H30" s="96" t="s">
        <v>36</v>
      </c>
      <c r="I30" s="96" t="s">
        <v>36</v>
      </c>
      <c r="J30" s="96" t="s">
        <v>36</v>
      </c>
      <c r="K30" s="96" t="s">
        <v>36</v>
      </c>
      <c r="L30" s="96" t="s">
        <v>36</v>
      </c>
      <c r="M30" s="96" t="s">
        <v>36</v>
      </c>
      <c r="N30" s="96" t="s">
        <v>36</v>
      </c>
      <c r="O30" s="96">
        <v>42.8</v>
      </c>
      <c r="P30" s="96" t="s">
        <v>36</v>
      </c>
      <c r="Q30" s="94">
        <f t="shared" si="0"/>
        <v>25.0146113383986</v>
      </c>
      <c r="R30" s="96"/>
      <c r="S30" s="96"/>
      <c r="T30" s="96"/>
      <c r="U30" s="96"/>
      <c r="V30" s="96"/>
      <c r="W30" s="96"/>
      <c r="X30" s="96"/>
      <c r="Y30" s="94">
        <f t="shared" si="1"/>
        <v>100</v>
      </c>
      <c r="Z30" s="22" t="s">
        <v>36</v>
      </c>
      <c r="AA30" s="23" t="s">
        <v>36</v>
      </c>
      <c r="AB30" s="24"/>
    </row>
    <row r="31" spans="1:28" s="25" customFormat="1" ht="120.75" customHeight="1">
      <c r="A31" s="33" t="s">
        <v>7</v>
      </c>
      <c r="B31" s="41" t="s">
        <v>23</v>
      </c>
      <c r="C31" s="96">
        <v>150</v>
      </c>
      <c r="D31" s="42" t="s">
        <v>36</v>
      </c>
      <c r="E31" s="96">
        <v>36.9</v>
      </c>
      <c r="F31" s="96" t="s">
        <v>36</v>
      </c>
      <c r="G31" s="96" t="s">
        <v>36</v>
      </c>
      <c r="H31" s="96" t="s">
        <v>36</v>
      </c>
      <c r="I31" s="96" t="s">
        <v>36</v>
      </c>
      <c r="J31" s="96" t="s">
        <v>36</v>
      </c>
      <c r="K31" s="96" t="s">
        <v>36</v>
      </c>
      <c r="L31" s="96" t="s">
        <v>36</v>
      </c>
      <c r="M31" s="96" t="s">
        <v>36</v>
      </c>
      <c r="N31" s="96" t="s">
        <v>36</v>
      </c>
      <c r="O31" s="96">
        <v>0</v>
      </c>
      <c r="P31" s="96" t="s">
        <v>36</v>
      </c>
      <c r="Q31" s="94">
        <f t="shared" si="0"/>
        <v>0</v>
      </c>
      <c r="R31" s="96"/>
      <c r="S31" s="96"/>
      <c r="T31" s="96"/>
      <c r="U31" s="96"/>
      <c r="V31" s="96"/>
      <c r="W31" s="96"/>
      <c r="X31" s="96"/>
      <c r="Y31" s="94">
        <f t="shared" si="1"/>
        <v>0</v>
      </c>
      <c r="Z31" s="22" t="s">
        <v>36</v>
      </c>
      <c r="AA31" s="23" t="s">
        <v>36</v>
      </c>
      <c r="AB31" s="24"/>
    </row>
    <row r="32" spans="1:28" s="30" customFormat="1" ht="36">
      <c r="A32" s="39" t="s">
        <v>88</v>
      </c>
      <c r="B32" s="40" t="s">
        <v>24</v>
      </c>
      <c r="C32" s="94">
        <f>C33+C34</f>
        <v>10</v>
      </c>
      <c r="D32" s="36" t="s">
        <v>36</v>
      </c>
      <c r="E32" s="94">
        <f>E33+E34</f>
        <v>3.6</v>
      </c>
      <c r="F32" s="94" t="s">
        <v>36</v>
      </c>
      <c r="G32" s="94" t="s">
        <v>36</v>
      </c>
      <c r="H32" s="94" t="s">
        <v>36</v>
      </c>
      <c r="I32" s="94" t="s">
        <v>36</v>
      </c>
      <c r="J32" s="94" t="s">
        <v>36</v>
      </c>
      <c r="K32" s="94" t="s">
        <v>36</v>
      </c>
      <c r="L32" s="94" t="s">
        <v>36</v>
      </c>
      <c r="M32" s="94" t="s">
        <v>36</v>
      </c>
      <c r="N32" s="94" t="s">
        <v>36</v>
      </c>
      <c r="O32" s="94">
        <f>O33+O34</f>
        <v>68.7</v>
      </c>
      <c r="P32" s="94" t="s">
        <v>36</v>
      </c>
      <c r="Q32" s="94">
        <f t="shared" si="0"/>
        <v>687</v>
      </c>
      <c r="R32" s="94"/>
      <c r="S32" s="94"/>
      <c r="T32" s="94"/>
      <c r="U32" s="94"/>
      <c r="V32" s="94"/>
      <c r="W32" s="94"/>
      <c r="X32" s="94"/>
      <c r="Y32" s="94" t="s">
        <v>191</v>
      </c>
      <c r="Z32" s="27" t="s">
        <v>36</v>
      </c>
      <c r="AA32" s="28" t="s">
        <v>36</v>
      </c>
      <c r="AB32" s="29"/>
    </row>
    <row r="33" spans="1:28" s="25" customFormat="1" ht="132" customHeight="1">
      <c r="A33" s="33" t="s">
        <v>49</v>
      </c>
      <c r="B33" s="41" t="s">
        <v>71</v>
      </c>
      <c r="C33" s="96">
        <v>0</v>
      </c>
      <c r="D33" s="42" t="s">
        <v>36</v>
      </c>
      <c r="E33" s="96">
        <v>0</v>
      </c>
      <c r="F33" s="96" t="s">
        <v>36</v>
      </c>
      <c r="G33" s="96" t="s">
        <v>36</v>
      </c>
      <c r="H33" s="96" t="s">
        <v>36</v>
      </c>
      <c r="I33" s="96" t="s">
        <v>36</v>
      </c>
      <c r="J33" s="96" t="s">
        <v>36</v>
      </c>
      <c r="K33" s="96" t="s">
        <v>36</v>
      </c>
      <c r="L33" s="96" t="s">
        <v>36</v>
      </c>
      <c r="M33" s="96" t="s">
        <v>36</v>
      </c>
      <c r="N33" s="96" t="s">
        <v>36</v>
      </c>
      <c r="O33" s="96">
        <v>0</v>
      </c>
      <c r="P33" s="96" t="s">
        <v>36</v>
      </c>
      <c r="Q33" s="94" t="e">
        <f t="shared" si="0"/>
        <v>#DIV/0!</v>
      </c>
      <c r="R33" s="96"/>
      <c r="S33" s="96"/>
      <c r="T33" s="96"/>
      <c r="U33" s="96"/>
      <c r="V33" s="96"/>
      <c r="W33" s="96"/>
      <c r="X33" s="96"/>
      <c r="Y33" s="94">
        <v>0</v>
      </c>
      <c r="Z33" s="22" t="s">
        <v>36</v>
      </c>
      <c r="AA33" s="23" t="s">
        <v>36</v>
      </c>
      <c r="AB33" s="24"/>
    </row>
    <row r="34" spans="1:28" s="25" customFormat="1" ht="73.5" customHeight="1">
      <c r="A34" s="33" t="s">
        <v>105</v>
      </c>
      <c r="B34" s="41" t="s">
        <v>107</v>
      </c>
      <c r="C34" s="96">
        <v>10</v>
      </c>
      <c r="D34" s="42" t="s">
        <v>36</v>
      </c>
      <c r="E34" s="96">
        <v>3.6</v>
      </c>
      <c r="F34" s="96" t="s">
        <v>36</v>
      </c>
      <c r="G34" s="96" t="s">
        <v>36</v>
      </c>
      <c r="H34" s="96" t="s">
        <v>36</v>
      </c>
      <c r="I34" s="96" t="s">
        <v>36</v>
      </c>
      <c r="J34" s="96" t="s">
        <v>36</v>
      </c>
      <c r="K34" s="96" t="s">
        <v>36</v>
      </c>
      <c r="L34" s="96" t="s">
        <v>36</v>
      </c>
      <c r="M34" s="96" t="s">
        <v>36</v>
      </c>
      <c r="N34" s="96" t="s">
        <v>36</v>
      </c>
      <c r="O34" s="96">
        <v>68.7</v>
      </c>
      <c r="P34" s="96" t="s">
        <v>36</v>
      </c>
      <c r="Q34" s="94">
        <f t="shared" si="0"/>
        <v>687</v>
      </c>
      <c r="R34" s="96"/>
      <c r="S34" s="96"/>
      <c r="T34" s="96"/>
      <c r="U34" s="96"/>
      <c r="V34" s="96"/>
      <c r="W34" s="96"/>
      <c r="X34" s="96"/>
      <c r="Y34" s="94" t="s">
        <v>191</v>
      </c>
      <c r="Z34" s="22" t="s">
        <v>36</v>
      </c>
      <c r="AA34" s="23" t="s">
        <v>36</v>
      </c>
      <c r="AB34" s="24"/>
    </row>
    <row r="35" spans="1:28" s="30" customFormat="1" ht="12" hidden="1">
      <c r="A35" s="39" t="s">
        <v>148</v>
      </c>
      <c r="B35" s="40" t="s">
        <v>150</v>
      </c>
      <c r="C35" s="94">
        <f>C36</f>
        <v>0</v>
      </c>
      <c r="D35" s="36"/>
      <c r="E35" s="94">
        <f>E36</f>
        <v>0</v>
      </c>
      <c r="F35" s="94"/>
      <c r="G35" s="94"/>
      <c r="H35" s="94"/>
      <c r="I35" s="94"/>
      <c r="J35" s="94"/>
      <c r="K35" s="94"/>
      <c r="L35" s="94"/>
      <c r="M35" s="94"/>
      <c r="N35" s="94"/>
      <c r="O35" s="94">
        <f>O36</f>
        <v>0</v>
      </c>
      <c r="P35" s="94"/>
      <c r="Q35" s="94" t="e">
        <f t="shared" si="0"/>
        <v>#DIV/0!</v>
      </c>
      <c r="R35" s="94"/>
      <c r="S35" s="94"/>
      <c r="T35" s="94"/>
      <c r="U35" s="94"/>
      <c r="V35" s="94"/>
      <c r="W35" s="94"/>
      <c r="X35" s="94"/>
      <c r="Y35" s="94" t="e">
        <f t="shared" si="1"/>
        <v>#DIV/0!</v>
      </c>
      <c r="Z35" s="27"/>
      <c r="AA35" s="28"/>
      <c r="AB35" s="29"/>
    </row>
    <row r="36" spans="1:28" s="25" customFormat="1" ht="24" hidden="1">
      <c r="A36" s="33" t="s">
        <v>149</v>
      </c>
      <c r="B36" s="41" t="s">
        <v>151</v>
      </c>
      <c r="C36" s="96">
        <v>0</v>
      </c>
      <c r="D36" s="42"/>
      <c r="E36" s="96">
        <v>0</v>
      </c>
      <c r="F36" s="96"/>
      <c r="G36" s="96"/>
      <c r="H36" s="96"/>
      <c r="I36" s="96"/>
      <c r="J36" s="96"/>
      <c r="K36" s="96"/>
      <c r="L36" s="96"/>
      <c r="M36" s="96"/>
      <c r="N36" s="96"/>
      <c r="O36" s="96">
        <v>0</v>
      </c>
      <c r="P36" s="96"/>
      <c r="Q36" s="94" t="e">
        <f t="shared" si="0"/>
        <v>#DIV/0!</v>
      </c>
      <c r="R36" s="96"/>
      <c r="S36" s="96"/>
      <c r="T36" s="96"/>
      <c r="U36" s="96"/>
      <c r="V36" s="96"/>
      <c r="W36" s="96"/>
      <c r="X36" s="96"/>
      <c r="Y36" s="94" t="e">
        <f t="shared" si="1"/>
        <v>#DIV/0!</v>
      </c>
      <c r="Z36" s="22"/>
      <c r="AA36" s="23"/>
      <c r="AB36" s="24"/>
    </row>
    <row r="37" spans="1:28" s="30" customFormat="1" ht="18" customHeight="1">
      <c r="A37" s="39" t="s">
        <v>67</v>
      </c>
      <c r="B37" s="40" t="s">
        <v>40</v>
      </c>
      <c r="C37" s="94">
        <f>C38+C49</f>
        <v>9431.300000000001</v>
      </c>
      <c r="D37" s="36" t="s">
        <v>36</v>
      </c>
      <c r="E37" s="94">
        <f>E38+E49</f>
        <v>2357.1</v>
      </c>
      <c r="F37" s="94" t="s">
        <v>36</v>
      </c>
      <c r="G37" s="94" t="s">
        <v>36</v>
      </c>
      <c r="H37" s="94" t="s">
        <v>36</v>
      </c>
      <c r="I37" s="94" t="s">
        <v>36</v>
      </c>
      <c r="J37" s="94" t="s">
        <v>36</v>
      </c>
      <c r="K37" s="94" t="s">
        <v>36</v>
      </c>
      <c r="L37" s="94" t="s">
        <v>36</v>
      </c>
      <c r="M37" s="94" t="s">
        <v>36</v>
      </c>
      <c r="N37" s="94" t="s">
        <v>36</v>
      </c>
      <c r="O37" s="94">
        <f>O38+O49</f>
        <v>2343.1</v>
      </c>
      <c r="P37" s="94" t="s">
        <v>36</v>
      </c>
      <c r="Q37" s="94">
        <f t="shared" si="0"/>
        <v>24.84387094037937</v>
      </c>
      <c r="R37" s="94"/>
      <c r="S37" s="94"/>
      <c r="T37" s="94"/>
      <c r="U37" s="94"/>
      <c r="V37" s="94"/>
      <c r="W37" s="94"/>
      <c r="X37" s="94"/>
      <c r="Y37" s="94">
        <f t="shared" si="1"/>
        <v>99.4060498069662</v>
      </c>
      <c r="Z37" s="27" t="s">
        <v>36</v>
      </c>
      <c r="AA37" s="28" t="s">
        <v>36</v>
      </c>
      <c r="AB37" s="29"/>
    </row>
    <row r="38" spans="1:28" s="30" customFormat="1" ht="37.5" customHeight="1">
      <c r="A38" s="39" t="s">
        <v>147</v>
      </c>
      <c r="B38" s="40" t="s">
        <v>93</v>
      </c>
      <c r="C38" s="94">
        <f>C39+C41+C45</f>
        <v>9431.300000000001</v>
      </c>
      <c r="D38" s="36" t="s">
        <v>36</v>
      </c>
      <c r="E38" s="94">
        <f>E39+E41+E45</f>
        <v>2357.1</v>
      </c>
      <c r="F38" s="94" t="s">
        <v>36</v>
      </c>
      <c r="G38" s="94" t="s">
        <v>36</v>
      </c>
      <c r="H38" s="94" t="s">
        <v>36</v>
      </c>
      <c r="I38" s="94" t="s">
        <v>36</v>
      </c>
      <c r="J38" s="94" t="s">
        <v>36</v>
      </c>
      <c r="K38" s="94" t="s">
        <v>36</v>
      </c>
      <c r="L38" s="94" t="s">
        <v>36</v>
      </c>
      <c r="M38" s="94" t="s">
        <v>36</v>
      </c>
      <c r="N38" s="94" t="s">
        <v>36</v>
      </c>
      <c r="O38" s="94">
        <f>O39+O41+O45</f>
        <v>2343.1</v>
      </c>
      <c r="P38" s="94" t="s">
        <v>36</v>
      </c>
      <c r="Q38" s="94">
        <f t="shared" si="0"/>
        <v>24.84387094037937</v>
      </c>
      <c r="R38" s="94"/>
      <c r="S38" s="94"/>
      <c r="T38" s="94"/>
      <c r="U38" s="94"/>
      <c r="V38" s="94"/>
      <c r="W38" s="94"/>
      <c r="X38" s="94"/>
      <c r="Y38" s="94">
        <f t="shared" si="1"/>
        <v>99.4060498069662</v>
      </c>
      <c r="Z38" s="27" t="s">
        <v>36</v>
      </c>
      <c r="AA38" s="28" t="s">
        <v>36</v>
      </c>
      <c r="AB38" s="29"/>
    </row>
    <row r="39" spans="1:28" s="30" customFormat="1" ht="24">
      <c r="A39" s="39" t="s">
        <v>77</v>
      </c>
      <c r="B39" s="40" t="s">
        <v>177</v>
      </c>
      <c r="C39" s="94">
        <f>C40</f>
        <v>9227.7</v>
      </c>
      <c r="D39" s="36" t="s">
        <v>36</v>
      </c>
      <c r="E39" s="94">
        <f>E40</f>
        <v>2307</v>
      </c>
      <c r="F39" s="94" t="s">
        <v>36</v>
      </c>
      <c r="G39" s="94" t="s">
        <v>36</v>
      </c>
      <c r="H39" s="94" t="s">
        <v>36</v>
      </c>
      <c r="I39" s="94" t="s">
        <v>36</v>
      </c>
      <c r="J39" s="94" t="s">
        <v>36</v>
      </c>
      <c r="K39" s="94" t="s">
        <v>36</v>
      </c>
      <c r="L39" s="94" t="s">
        <v>36</v>
      </c>
      <c r="M39" s="94" t="s">
        <v>36</v>
      </c>
      <c r="N39" s="94" t="s">
        <v>36</v>
      </c>
      <c r="O39" s="94">
        <f>O40</f>
        <v>2306.9</v>
      </c>
      <c r="P39" s="94" t="s">
        <v>36</v>
      </c>
      <c r="Q39" s="94">
        <f t="shared" si="0"/>
        <v>24.99972907658463</v>
      </c>
      <c r="R39" s="94"/>
      <c r="S39" s="94"/>
      <c r="T39" s="94"/>
      <c r="U39" s="94"/>
      <c r="V39" s="94"/>
      <c r="W39" s="94"/>
      <c r="X39" s="94"/>
      <c r="Y39" s="94">
        <f t="shared" si="1"/>
        <v>99.99566536627655</v>
      </c>
      <c r="Z39" s="27" t="s">
        <v>36</v>
      </c>
      <c r="AA39" s="28" t="s">
        <v>36</v>
      </c>
      <c r="AB39" s="29"/>
    </row>
    <row r="40" spans="1:28" s="25" customFormat="1" ht="36">
      <c r="A40" s="33" t="s">
        <v>83</v>
      </c>
      <c r="B40" s="41" t="s">
        <v>178</v>
      </c>
      <c r="C40" s="96">
        <v>9227.7</v>
      </c>
      <c r="D40" s="42" t="s">
        <v>36</v>
      </c>
      <c r="E40" s="96">
        <v>2307</v>
      </c>
      <c r="F40" s="96" t="s">
        <v>36</v>
      </c>
      <c r="G40" s="96" t="s">
        <v>36</v>
      </c>
      <c r="H40" s="96" t="s">
        <v>36</v>
      </c>
      <c r="I40" s="96" t="s">
        <v>36</v>
      </c>
      <c r="J40" s="96" t="s">
        <v>36</v>
      </c>
      <c r="K40" s="96" t="s">
        <v>36</v>
      </c>
      <c r="L40" s="96" t="s">
        <v>36</v>
      </c>
      <c r="M40" s="96" t="s">
        <v>36</v>
      </c>
      <c r="N40" s="96" t="s">
        <v>36</v>
      </c>
      <c r="O40" s="96">
        <v>2306.9</v>
      </c>
      <c r="P40" s="96" t="s">
        <v>36</v>
      </c>
      <c r="Q40" s="94">
        <f t="shared" si="0"/>
        <v>24.99972907658463</v>
      </c>
      <c r="R40" s="96"/>
      <c r="S40" s="96"/>
      <c r="T40" s="96"/>
      <c r="U40" s="96"/>
      <c r="V40" s="96"/>
      <c r="W40" s="96"/>
      <c r="X40" s="96"/>
      <c r="Y40" s="94">
        <f t="shared" si="1"/>
        <v>99.99566536627655</v>
      </c>
      <c r="Z40" s="22" t="s">
        <v>36</v>
      </c>
      <c r="AA40" s="23" t="s">
        <v>36</v>
      </c>
      <c r="AB40" s="24"/>
    </row>
    <row r="41" spans="1:28" s="30" customFormat="1" ht="36" hidden="1">
      <c r="A41" s="39" t="s">
        <v>69</v>
      </c>
      <c r="B41" s="40" t="s">
        <v>8</v>
      </c>
      <c r="C41" s="94">
        <f>C42+C43+C44</f>
        <v>0</v>
      </c>
      <c r="D41" s="36" t="s">
        <v>36</v>
      </c>
      <c r="E41" s="94">
        <f>E42+E43+E44</f>
        <v>0</v>
      </c>
      <c r="F41" s="94" t="s">
        <v>36</v>
      </c>
      <c r="G41" s="94" t="s">
        <v>36</v>
      </c>
      <c r="H41" s="94" t="s">
        <v>36</v>
      </c>
      <c r="I41" s="94" t="s">
        <v>36</v>
      </c>
      <c r="J41" s="94" t="s">
        <v>36</v>
      </c>
      <c r="K41" s="94" t="s">
        <v>36</v>
      </c>
      <c r="L41" s="94" t="s">
        <v>36</v>
      </c>
      <c r="M41" s="94" t="s">
        <v>36</v>
      </c>
      <c r="N41" s="94" t="s">
        <v>36</v>
      </c>
      <c r="O41" s="94">
        <f>O42+O43+O44</f>
        <v>0</v>
      </c>
      <c r="P41" s="94" t="s">
        <v>36</v>
      </c>
      <c r="Q41" s="94" t="e">
        <f t="shared" si="0"/>
        <v>#DIV/0!</v>
      </c>
      <c r="R41" s="94"/>
      <c r="S41" s="94"/>
      <c r="T41" s="94"/>
      <c r="U41" s="94"/>
      <c r="V41" s="94"/>
      <c r="W41" s="94"/>
      <c r="X41" s="94"/>
      <c r="Y41" s="94" t="e">
        <f t="shared" si="1"/>
        <v>#DIV/0!</v>
      </c>
      <c r="Z41" s="27" t="s">
        <v>36</v>
      </c>
      <c r="AA41" s="28" t="s">
        <v>36</v>
      </c>
      <c r="AB41" s="29"/>
    </row>
    <row r="42" spans="1:28" s="25" customFormat="1" ht="132" hidden="1">
      <c r="A42" s="33" t="s">
        <v>152</v>
      </c>
      <c r="B42" s="41" t="s">
        <v>155</v>
      </c>
      <c r="C42" s="96">
        <v>0</v>
      </c>
      <c r="D42" s="42" t="s">
        <v>36</v>
      </c>
      <c r="E42" s="96">
        <v>0</v>
      </c>
      <c r="F42" s="96" t="s">
        <v>36</v>
      </c>
      <c r="G42" s="96" t="s">
        <v>36</v>
      </c>
      <c r="H42" s="96" t="s">
        <v>36</v>
      </c>
      <c r="I42" s="96" t="s">
        <v>36</v>
      </c>
      <c r="J42" s="96" t="s">
        <v>36</v>
      </c>
      <c r="K42" s="96" t="s">
        <v>36</v>
      </c>
      <c r="L42" s="96" t="s">
        <v>36</v>
      </c>
      <c r="M42" s="96" t="s">
        <v>36</v>
      </c>
      <c r="N42" s="96" t="s">
        <v>36</v>
      </c>
      <c r="O42" s="96">
        <v>0</v>
      </c>
      <c r="P42" s="96" t="s">
        <v>36</v>
      </c>
      <c r="Q42" s="94" t="e">
        <f aca="true" t="shared" si="2" ref="Q42:X45">O42*100/C42</f>
        <v>#DIV/0!</v>
      </c>
      <c r="R42" s="94" t="e">
        <f t="shared" si="2"/>
        <v>#VALUE!</v>
      </c>
      <c r="S42" s="94" t="e">
        <f t="shared" si="2"/>
        <v>#DIV/0!</v>
      </c>
      <c r="T42" s="94" t="e">
        <f t="shared" si="2"/>
        <v>#VALUE!</v>
      </c>
      <c r="U42" s="94" t="e">
        <f t="shared" si="2"/>
        <v>#DIV/0!</v>
      </c>
      <c r="V42" s="94" t="e">
        <f t="shared" si="2"/>
        <v>#VALUE!</v>
      </c>
      <c r="W42" s="94" t="e">
        <f t="shared" si="2"/>
        <v>#DIV/0!</v>
      </c>
      <c r="X42" s="94" t="e">
        <f t="shared" si="2"/>
        <v>#VALUE!</v>
      </c>
      <c r="Y42" s="94" t="e">
        <f t="shared" si="1"/>
        <v>#DIV/0!</v>
      </c>
      <c r="Z42" s="22" t="s">
        <v>36</v>
      </c>
      <c r="AA42" s="23" t="s">
        <v>36</v>
      </c>
      <c r="AB42" s="24"/>
    </row>
    <row r="43" spans="1:28" s="25" customFormat="1" ht="72" hidden="1">
      <c r="A43" s="33" t="s">
        <v>153</v>
      </c>
      <c r="B43" s="41" t="s">
        <v>154</v>
      </c>
      <c r="C43" s="96">
        <v>0</v>
      </c>
      <c r="D43" s="42" t="s">
        <v>36</v>
      </c>
      <c r="E43" s="96">
        <v>0</v>
      </c>
      <c r="F43" s="96" t="s">
        <v>36</v>
      </c>
      <c r="G43" s="96" t="s">
        <v>36</v>
      </c>
      <c r="H43" s="96" t="s">
        <v>36</v>
      </c>
      <c r="I43" s="96" t="s">
        <v>36</v>
      </c>
      <c r="J43" s="96" t="s">
        <v>36</v>
      </c>
      <c r="K43" s="96" t="s">
        <v>36</v>
      </c>
      <c r="L43" s="96" t="s">
        <v>36</v>
      </c>
      <c r="M43" s="96" t="s">
        <v>36</v>
      </c>
      <c r="N43" s="96" t="s">
        <v>36</v>
      </c>
      <c r="O43" s="96">
        <v>0</v>
      </c>
      <c r="P43" s="96" t="s">
        <v>36</v>
      </c>
      <c r="Q43" s="94" t="e">
        <f t="shared" si="2"/>
        <v>#DIV/0!</v>
      </c>
      <c r="R43" s="94" t="e">
        <f t="shared" si="2"/>
        <v>#VALUE!</v>
      </c>
      <c r="S43" s="94" t="e">
        <f t="shared" si="2"/>
        <v>#DIV/0!</v>
      </c>
      <c r="T43" s="94" t="e">
        <f t="shared" si="2"/>
        <v>#VALUE!</v>
      </c>
      <c r="U43" s="94" t="e">
        <f t="shared" si="2"/>
        <v>#DIV/0!</v>
      </c>
      <c r="V43" s="94" t="e">
        <f t="shared" si="2"/>
        <v>#VALUE!</v>
      </c>
      <c r="W43" s="94" t="e">
        <f t="shared" si="2"/>
        <v>#DIV/0!</v>
      </c>
      <c r="X43" s="94" t="e">
        <f t="shared" si="2"/>
        <v>#VALUE!</v>
      </c>
      <c r="Y43" s="94" t="e">
        <f t="shared" si="1"/>
        <v>#DIV/0!</v>
      </c>
      <c r="Z43" s="22" t="s">
        <v>36</v>
      </c>
      <c r="AA43" s="23" t="s">
        <v>36</v>
      </c>
      <c r="AB43" s="24"/>
    </row>
    <row r="44" spans="1:28" s="25" customFormat="1" ht="24" hidden="1">
      <c r="A44" s="33" t="s">
        <v>156</v>
      </c>
      <c r="B44" s="41" t="s">
        <v>157</v>
      </c>
      <c r="C44" s="96">
        <v>0</v>
      </c>
      <c r="D44" s="42"/>
      <c r="E44" s="96">
        <v>0</v>
      </c>
      <c r="F44" s="96"/>
      <c r="G44" s="96"/>
      <c r="H44" s="96"/>
      <c r="I44" s="96"/>
      <c r="J44" s="96"/>
      <c r="K44" s="96"/>
      <c r="L44" s="96"/>
      <c r="M44" s="96"/>
      <c r="N44" s="96"/>
      <c r="O44" s="96">
        <v>0</v>
      </c>
      <c r="P44" s="96"/>
      <c r="Q44" s="94" t="e">
        <f t="shared" si="2"/>
        <v>#DIV/0!</v>
      </c>
      <c r="R44" s="94"/>
      <c r="S44" s="94"/>
      <c r="T44" s="94"/>
      <c r="U44" s="94"/>
      <c r="V44" s="94"/>
      <c r="W44" s="94"/>
      <c r="X44" s="94"/>
      <c r="Y44" s="94" t="e">
        <f t="shared" si="1"/>
        <v>#DIV/0!</v>
      </c>
      <c r="Z44" s="22"/>
      <c r="AA44" s="23"/>
      <c r="AB44" s="24"/>
    </row>
    <row r="45" spans="1:28" s="25" customFormat="1" ht="24">
      <c r="A45" s="39" t="s">
        <v>158</v>
      </c>
      <c r="B45" s="40" t="s">
        <v>179</v>
      </c>
      <c r="C45" s="94">
        <f>C46+C47+C48</f>
        <v>203.6</v>
      </c>
      <c r="D45" s="36"/>
      <c r="E45" s="94">
        <f>E46+E47</f>
        <v>50.1</v>
      </c>
      <c r="F45" s="94"/>
      <c r="G45" s="94"/>
      <c r="H45" s="94"/>
      <c r="I45" s="94"/>
      <c r="J45" s="94"/>
      <c r="K45" s="94"/>
      <c r="L45" s="94"/>
      <c r="M45" s="94"/>
      <c r="N45" s="94"/>
      <c r="O45" s="94">
        <f>O46+O47</f>
        <v>36.2</v>
      </c>
      <c r="P45" s="94"/>
      <c r="Q45" s="94">
        <f t="shared" si="2"/>
        <v>17.779960707269158</v>
      </c>
      <c r="R45" s="94"/>
      <c r="S45" s="94"/>
      <c r="T45" s="94"/>
      <c r="U45" s="94"/>
      <c r="V45" s="94"/>
      <c r="W45" s="94"/>
      <c r="X45" s="94"/>
      <c r="Y45" s="94">
        <f>O45*100/E45</f>
        <v>72.2554890219561</v>
      </c>
      <c r="Z45" s="22"/>
      <c r="AA45" s="23"/>
      <c r="AB45" s="24"/>
    </row>
    <row r="46" spans="1:28" s="25" customFormat="1" ht="60">
      <c r="A46" s="33" t="s">
        <v>171</v>
      </c>
      <c r="B46" s="41" t="s">
        <v>180</v>
      </c>
      <c r="C46" s="96">
        <v>0</v>
      </c>
      <c r="D46" s="42"/>
      <c r="E46" s="96">
        <v>0</v>
      </c>
      <c r="F46" s="96"/>
      <c r="G46" s="96"/>
      <c r="H46" s="96"/>
      <c r="I46" s="96"/>
      <c r="J46" s="96"/>
      <c r="K46" s="96"/>
      <c r="L46" s="96"/>
      <c r="M46" s="96"/>
      <c r="N46" s="96"/>
      <c r="O46" s="96">
        <v>0</v>
      </c>
      <c r="P46" s="96"/>
      <c r="Q46" s="94">
        <v>0</v>
      </c>
      <c r="R46" s="94"/>
      <c r="S46" s="94"/>
      <c r="T46" s="94"/>
      <c r="U46" s="94"/>
      <c r="V46" s="94"/>
      <c r="W46" s="94"/>
      <c r="X46" s="94"/>
      <c r="Y46" s="94" t="s">
        <v>36</v>
      </c>
      <c r="Z46" s="22"/>
      <c r="AA46" s="23"/>
      <c r="AB46" s="24"/>
    </row>
    <row r="47" spans="1:28" s="25" customFormat="1" ht="60">
      <c r="A47" s="33" t="s">
        <v>159</v>
      </c>
      <c r="B47" s="41" t="s">
        <v>181</v>
      </c>
      <c r="C47" s="96">
        <v>200.5</v>
      </c>
      <c r="D47" s="42"/>
      <c r="E47" s="96">
        <v>50.1</v>
      </c>
      <c r="F47" s="96"/>
      <c r="G47" s="96"/>
      <c r="H47" s="96"/>
      <c r="I47" s="96"/>
      <c r="J47" s="96"/>
      <c r="K47" s="96"/>
      <c r="L47" s="96"/>
      <c r="M47" s="96"/>
      <c r="N47" s="96"/>
      <c r="O47" s="96">
        <v>36.2</v>
      </c>
      <c r="P47" s="96"/>
      <c r="Q47" s="94">
        <f>O47*100/C47</f>
        <v>18.05486284289277</v>
      </c>
      <c r="R47" s="94"/>
      <c r="S47" s="94"/>
      <c r="T47" s="94"/>
      <c r="U47" s="94"/>
      <c r="V47" s="94"/>
      <c r="W47" s="94"/>
      <c r="X47" s="94"/>
      <c r="Y47" s="94">
        <f>O47*100/E47</f>
        <v>72.2554890219561</v>
      </c>
      <c r="Z47" s="22"/>
      <c r="AA47" s="23"/>
      <c r="AB47" s="24"/>
    </row>
    <row r="48" spans="1:28" s="25" customFormat="1" ht="72">
      <c r="A48" s="60" t="s">
        <v>183</v>
      </c>
      <c r="B48" s="61" t="s">
        <v>184</v>
      </c>
      <c r="C48" s="96">
        <v>3.1</v>
      </c>
      <c r="D48" s="42"/>
      <c r="E48" s="96">
        <v>0</v>
      </c>
      <c r="F48" s="96"/>
      <c r="G48" s="96"/>
      <c r="H48" s="96"/>
      <c r="I48" s="96"/>
      <c r="J48" s="96"/>
      <c r="K48" s="96"/>
      <c r="L48" s="96"/>
      <c r="M48" s="96"/>
      <c r="N48" s="96"/>
      <c r="O48" s="96">
        <v>0</v>
      </c>
      <c r="P48" s="96"/>
      <c r="Q48" s="94">
        <f>O48*100/C48</f>
        <v>0</v>
      </c>
      <c r="R48" s="94"/>
      <c r="S48" s="94"/>
      <c r="T48" s="94"/>
      <c r="U48" s="94"/>
      <c r="V48" s="94"/>
      <c r="W48" s="94"/>
      <c r="X48" s="94"/>
      <c r="Y48" s="94">
        <v>0</v>
      </c>
      <c r="Z48" s="22"/>
      <c r="AA48" s="23"/>
      <c r="AB48" s="24"/>
    </row>
    <row r="49" spans="1:28" s="30" customFormat="1" ht="60.75" customHeight="1">
      <c r="A49" s="39" t="s">
        <v>114</v>
      </c>
      <c r="B49" s="40" t="s">
        <v>52</v>
      </c>
      <c r="C49" s="94">
        <f>C50</f>
        <v>0</v>
      </c>
      <c r="D49" s="36" t="s">
        <v>36</v>
      </c>
      <c r="E49" s="94">
        <f>E50</f>
        <v>0</v>
      </c>
      <c r="F49" s="94" t="s">
        <v>36</v>
      </c>
      <c r="G49" s="94" t="s">
        <v>36</v>
      </c>
      <c r="H49" s="94" t="s">
        <v>36</v>
      </c>
      <c r="I49" s="94" t="s">
        <v>36</v>
      </c>
      <c r="J49" s="94" t="s">
        <v>36</v>
      </c>
      <c r="K49" s="94" t="s">
        <v>36</v>
      </c>
      <c r="L49" s="94" t="s">
        <v>36</v>
      </c>
      <c r="M49" s="94" t="s">
        <v>36</v>
      </c>
      <c r="N49" s="94" t="s">
        <v>36</v>
      </c>
      <c r="O49" s="94">
        <f>O50</f>
        <v>0</v>
      </c>
      <c r="P49" s="94" t="s">
        <v>36</v>
      </c>
      <c r="Q49" s="94">
        <v>0</v>
      </c>
      <c r="R49" s="94"/>
      <c r="S49" s="94"/>
      <c r="T49" s="94"/>
      <c r="U49" s="94"/>
      <c r="V49" s="94"/>
      <c r="W49" s="94"/>
      <c r="X49" s="94"/>
      <c r="Y49" s="94">
        <v>0</v>
      </c>
      <c r="Z49" s="27" t="s">
        <v>36</v>
      </c>
      <c r="AA49" s="28" t="s">
        <v>36</v>
      </c>
      <c r="AB49" s="29"/>
    </row>
    <row r="50" spans="1:28" s="25" customFormat="1" ht="62.25" customHeight="1" thickBot="1">
      <c r="A50" s="33" t="s">
        <v>86</v>
      </c>
      <c r="B50" s="41" t="s">
        <v>182</v>
      </c>
      <c r="C50" s="96">
        <v>0</v>
      </c>
      <c r="D50" s="42" t="s">
        <v>36</v>
      </c>
      <c r="E50" s="96">
        <v>0</v>
      </c>
      <c r="F50" s="96" t="s">
        <v>36</v>
      </c>
      <c r="G50" s="96" t="s">
        <v>36</v>
      </c>
      <c r="H50" s="96" t="s">
        <v>36</v>
      </c>
      <c r="I50" s="96" t="s">
        <v>36</v>
      </c>
      <c r="J50" s="96" t="s">
        <v>36</v>
      </c>
      <c r="K50" s="96" t="s">
        <v>36</v>
      </c>
      <c r="L50" s="96" t="s">
        <v>36</v>
      </c>
      <c r="M50" s="96" t="s">
        <v>36</v>
      </c>
      <c r="N50" s="96" t="s">
        <v>36</v>
      </c>
      <c r="O50" s="96">
        <v>0</v>
      </c>
      <c r="P50" s="96" t="s">
        <v>36</v>
      </c>
      <c r="Q50" s="94">
        <v>0</v>
      </c>
      <c r="R50" s="96"/>
      <c r="S50" s="96"/>
      <c r="T50" s="96"/>
      <c r="U50" s="96"/>
      <c r="V50" s="96"/>
      <c r="W50" s="96"/>
      <c r="X50" s="96"/>
      <c r="Y50" s="94">
        <v>0</v>
      </c>
      <c r="Z50" s="22" t="s">
        <v>36</v>
      </c>
      <c r="AA50" s="23" t="s">
        <v>36</v>
      </c>
      <c r="AB50" s="24"/>
    </row>
    <row r="51" spans="1:28" ht="13.5" customHeight="1">
      <c r="A51" s="1"/>
      <c r="B51" s="13"/>
      <c r="C51" s="91"/>
      <c r="D51" s="6" t="s">
        <v>87</v>
      </c>
      <c r="E51" s="91"/>
      <c r="F51" s="91" t="s">
        <v>87</v>
      </c>
      <c r="G51" s="91" t="s">
        <v>87</v>
      </c>
      <c r="H51" s="91" t="s">
        <v>87</v>
      </c>
      <c r="I51" s="91" t="s">
        <v>87</v>
      </c>
      <c r="J51" s="91" t="s">
        <v>87</v>
      </c>
      <c r="K51" s="91" t="s">
        <v>87</v>
      </c>
      <c r="L51" s="91" t="s">
        <v>87</v>
      </c>
      <c r="M51" s="91" t="s">
        <v>87</v>
      </c>
      <c r="N51" s="91" t="s">
        <v>87</v>
      </c>
      <c r="O51" s="91"/>
      <c r="P51" s="91" t="s">
        <v>87</v>
      </c>
      <c r="Q51" s="91"/>
      <c r="R51" s="91" t="s">
        <v>87</v>
      </c>
      <c r="S51" s="91" t="s">
        <v>87</v>
      </c>
      <c r="T51" s="91" t="s">
        <v>87</v>
      </c>
      <c r="U51" s="91" t="s">
        <v>87</v>
      </c>
      <c r="V51" s="91" t="s">
        <v>87</v>
      </c>
      <c r="W51" s="91" t="s">
        <v>87</v>
      </c>
      <c r="X51" s="91" t="s">
        <v>87</v>
      </c>
      <c r="Y51" s="91"/>
      <c r="Z51" s="6" t="s">
        <v>87</v>
      </c>
      <c r="AA51" s="6" t="s">
        <v>87</v>
      </c>
      <c r="AB51" s="11"/>
    </row>
    <row r="57" ht="15">
      <c r="D57" s="92"/>
    </row>
    <row r="58" ht="15">
      <c r="D58" s="92"/>
    </row>
    <row r="59" ht="15">
      <c r="D59" s="92"/>
    </row>
    <row r="60" ht="15">
      <c r="D60" s="92"/>
    </row>
    <row r="61" ht="15">
      <c r="D61" s="92"/>
    </row>
    <row r="62" ht="15">
      <c r="D62" s="92"/>
    </row>
    <row r="63" ht="15">
      <c r="D63" s="92"/>
    </row>
    <row r="64" ht="15">
      <c r="D64" s="92"/>
    </row>
    <row r="65" ht="15">
      <c r="D65" s="92"/>
    </row>
    <row r="66" ht="15">
      <c r="D66" s="92"/>
    </row>
    <row r="67" ht="15">
      <c r="D67" s="92"/>
    </row>
    <row r="68" ht="15">
      <c r="D68" s="92"/>
    </row>
    <row r="69" ht="15">
      <c r="D69" s="92"/>
    </row>
    <row r="70" ht="15">
      <c r="D70" s="92"/>
    </row>
    <row r="71" ht="15">
      <c r="D71" s="92"/>
    </row>
    <row r="72" ht="15">
      <c r="D72" s="92"/>
    </row>
    <row r="73" ht="15">
      <c r="D73" s="92"/>
    </row>
    <row r="74" ht="15">
      <c r="D74" s="92"/>
    </row>
    <row r="75" ht="15">
      <c r="D75" s="92"/>
    </row>
    <row r="76" ht="15">
      <c r="D76" s="92"/>
    </row>
    <row r="77" ht="15">
      <c r="D77" s="92"/>
    </row>
    <row r="78" ht="15">
      <c r="D78" s="92"/>
    </row>
    <row r="79" ht="15">
      <c r="D79" s="92"/>
    </row>
    <row r="80" ht="15">
      <c r="D80" s="92"/>
    </row>
    <row r="81" ht="15">
      <c r="D81" s="92"/>
    </row>
    <row r="82" ht="15">
      <c r="D82" s="92"/>
    </row>
    <row r="83" ht="15">
      <c r="D83" s="92"/>
    </row>
    <row r="84" ht="15">
      <c r="D84" s="92"/>
    </row>
    <row r="85" ht="15">
      <c r="D85" s="92"/>
    </row>
    <row r="86" ht="15">
      <c r="D86" s="92"/>
    </row>
    <row r="87" ht="15">
      <c r="D87" s="92"/>
    </row>
    <row r="88" ht="15">
      <c r="D88" s="92"/>
    </row>
    <row r="89" ht="15">
      <c r="D89" s="92"/>
    </row>
    <row r="90" ht="15">
      <c r="D90" s="92"/>
    </row>
    <row r="91" ht="15">
      <c r="D91" s="92"/>
    </row>
    <row r="92" ht="15">
      <c r="D92" s="92"/>
    </row>
    <row r="93" ht="15">
      <c r="D93" s="92"/>
    </row>
    <row r="94" ht="15">
      <c r="D94" s="92"/>
    </row>
    <row r="95" ht="15">
      <c r="D95" s="92"/>
    </row>
    <row r="96" ht="15">
      <c r="D96" s="92"/>
    </row>
    <row r="97" ht="15">
      <c r="D97" s="92"/>
    </row>
    <row r="98" ht="15">
      <c r="D98" s="92"/>
    </row>
    <row r="99" ht="15">
      <c r="D99" s="92"/>
    </row>
    <row r="100" ht="15">
      <c r="D100" s="92"/>
    </row>
    <row r="101" ht="15">
      <c r="D101" s="92"/>
    </row>
    <row r="102" ht="15">
      <c r="D102" s="92"/>
    </row>
    <row r="103" ht="15">
      <c r="D103" s="92"/>
    </row>
    <row r="104" ht="15">
      <c r="D104" s="92"/>
    </row>
    <row r="105" ht="15">
      <c r="D105" s="92"/>
    </row>
    <row r="106" ht="15">
      <c r="D106" s="92"/>
    </row>
    <row r="107" ht="15">
      <c r="D107" s="92"/>
    </row>
    <row r="108" ht="15">
      <c r="D108" s="92"/>
    </row>
    <row r="109" ht="15">
      <c r="D109" s="92"/>
    </row>
    <row r="110" ht="15">
      <c r="D110" s="92"/>
    </row>
    <row r="111" ht="15">
      <c r="D111" s="92"/>
    </row>
    <row r="112" ht="15">
      <c r="D112" s="92"/>
    </row>
    <row r="113" ht="15">
      <c r="D113" s="92"/>
    </row>
    <row r="114" ht="15">
      <c r="D114" s="92"/>
    </row>
    <row r="115" ht="15">
      <c r="D115" s="92"/>
    </row>
    <row r="116" ht="15">
      <c r="D116" s="92"/>
    </row>
    <row r="117" ht="15">
      <c r="D117" s="92"/>
    </row>
    <row r="118" ht="15">
      <c r="D118" s="92"/>
    </row>
    <row r="119" ht="15">
      <c r="D119" s="92"/>
    </row>
    <row r="120" ht="15">
      <c r="D120" s="92"/>
    </row>
    <row r="121" ht="15">
      <c r="D121" s="92"/>
    </row>
    <row r="122" ht="15">
      <c r="D122" s="92"/>
    </row>
    <row r="123" ht="15">
      <c r="D123" s="92"/>
    </row>
    <row r="124" ht="15">
      <c r="D124" s="92"/>
    </row>
    <row r="125" ht="15">
      <c r="D125" s="92"/>
    </row>
    <row r="126" ht="15">
      <c r="D126" s="92"/>
    </row>
    <row r="127" ht="15">
      <c r="D127" s="92"/>
    </row>
    <row r="128" ht="15">
      <c r="D128" s="92"/>
    </row>
    <row r="129" ht="15">
      <c r="D129" s="92"/>
    </row>
    <row r="130" ht="15">
      <c r="D130" s="92"/>
    </row>
    <row r="131" ht="15">
      <c r="D131" s="92"/>
    </row>
    <row r="132" ht="15">
      <c r="D132" s="92"/>
    </row>
    <row r="133" ht="15">
      <c r="D133" s="92"/>
    </row>
    <row r="134" ht="15">
      <c r="D134" s="92"/>
    </row>
    <row r="135" ht="15">
      <c r="D135" s="92"/>
    </row>
    <row r="136" ht="15">
      <c r="D136" s="92"/>
    </row>
    <row r="137" ht="15">
      <c r="D137" s="92"/>
    </row>
    <row r="138" ht="15">
      <c r="D138" s="92"/>
    </row>
    <row r="139" ht="15">
      <c r="D139" s="92"/>
    </row>
    <row r="140" ht="15">
      <c r="D140" s="92"/>
    </row>
    <row r="141" ht="15">
      <c r="D141" s="92"/>
    </row>
    <row r="142" ht="15">
      <c r="D142" s="92"/>
    </row>
    <row r="143" ht="15">
      <c r="D143" s="92"/>
    </row>
    <row r="144" ht="15">
      <c r="D144" s="92"/>
    </row>
    <row r="145" ht="15">
      <c r="D145" s="92"/>
    </row>
    <row r="146" ht="15">
      <c r="D146" s="92"/>
    </row>
    <row r="147" ht="15">
      <c r="D147" s="92"/>
    </row>
    <row r="148" ht="15">
      <c r="D148" s="92"/>
    </row>
    <row r="149" ht="15">
      <c r="D149" s="92"/>
    </row>
    <row r="150" ht="15">
      <c r="D150" s="92"/>
    </row>
    <row r="151" ht="15">
      <c r="D151" s="92"/>
    </row>
    <row r="152" ht="15">
      <c r="D152" s="92"/>
    </row>
    <row r="153" ht="15">
      <c r="D153" s="92"/>
    </row>
    <row r="154" ht="15">
      <c r="D154" s="92"/>
    </row>
    <row r="155" ht="15">
      <c r="D155" s="92"/>
    </row>
    <row r="156" ht="15">
      <c r="D156" s="92"/>
    </row>
    <row r="157" ht="15">
      <c r="D157" s="92"/>
    </row>
    <row r="158" ht="15">
      <c r="D158" s="92"/>
    </row>
    <row r="159" ht="15">
      <c r="D159" s="92"/>
    </row>
    <row r="160" ht="15">
      <c r="D160" s="92"/>
    </row>
    <row r="161" ht="15">
      <c r="D161" s="92"/>
    </row>
    <row r="162" ht="15">
      <c r="D162" s="92"/>
    </row>
    <row r="163" ht="15">
      <c r="D163" s="92"/>
    </row>
    <row r="164" ht="15">
      <c r="D164" s="92"/>
    </row>
    <row r="165" ht="15">
      <c r="D165" s="92"/>
    </row>
    <row r="166" ht="15">
      <c r="D166" s="92"/>
    </row>
    <row r="167" ht="15">
      <c r="D167" s="92"/>
    </row>
    <row r="168" ht="15">
      <c r="D168" s="92"/>
    </row>
    <row r="169" ht="15">
      <c r="D169" s="92"/>
    </row>
    <row r="170" ht="15">
      <c r="D170" s="92"/>
    </row>
    <row r="171" ht="15">
      <c r="D171" s="92"/>
    </row>
    <row r="172" ht="15">
      <c r="D172" s="92"/>
    </row>
    <row r="173" ht="15">
      <c r="D173" s="92"/>
    </row>
    <row r="174" ht="15">
      <c r="D174" s="92"/>
    </row>
    <row r="175" ht="15">
      <c r="D175" s="92"/>
    </row>
    <row r="176" ht="15">
      <c r="D176" s="92"/>
    </row>
    <row r="177" ht="15">
      <c r="D177" s="92"/>
    </row>
    <row r="178" ht="15">
      <c r="D178" s="92"/>
    </row>
    <row r="179" ht="15">
      <c r="D179" s="92"/>
    </row>
    <row r="180" ht="15">
      <c r="D180" s="92"/>
    </row>
    <row r="181" ht="15">
      <c r="D181" s="92"/>
    </row>
    <row r="182" ht="15">
      <c r="D182" s="92"/>
    </row>
    <row r="183" ht="15">
      <c r="D183" s="92"/>
    </row>
    <row r="184" ht="15">
      <c r="D184" s="92"/>
    </row>
    <row r="185" ht="15">
      <c r="D185" s="92"/>
    </row>
    <row r="186" ht="15">
      <c r="D186" s="92"/>
    </row>
    <row r="187" ht="15">
      <c r="D187" s="92"/>
    </row>
    <row r="188" ht="15">
      <c r="D188" s="92"/>
    </row>
    <row r="189" ht="15">
      <c r="D189" s="92"/>
    </row>
    <row r="190" ht="15">
      <c r="D190" s="92"/>
    </row>
    <row r="191" ht="15">
      <c r="D191" s="92"/>
    </row>
    <row r="192" ht="15">
      <c r="D192" s="92"/>
    </row>
    <row r="193" ht="15">
      <c r="D193" s="92"/>
    </row>
    <row r="194" ht="15">
      <c r="D194" s="92"/>
    </row>
    <row r="195" ht="15">
      <c r="D195" s="92"/>
    </row>
    <row r="196" ht="15">
      <c r="D196" s="92"/>
    </row>
    <row r="197" ht="15">
      <c r="D197" s="92"/>
    </row>
    <row r="198" ht="15">
      <c r="D198" s="92"/>
    </row>
    <row r="199" ht="15">
      <c r="D199" s="92"/>
    </row>
    <row r="200" ht="15">
      <c r="D200" s="92"/>
    </row>
    <row r="201" ht="15">
      <c r="D201" s="92"/>
    </row>
    <row r="202" ht="15">
      <c r="D202" s="92"/>
    </row>
    <row r="203" ht="15">
      <c r="D203" s="92"/>
    </row>
    <row r="204" ht="15">
      <c r="D204" s="92"/>
    </row>
    <row r="205" ht="15">
      <c r="D205" s="92"/>
    </row>
    <row r="206" ht="15">
      <c r="D206" s="92"/>
    </row>
    <row r="207" ht="15">
      <c r="D207" s="92"/>
    </row>
    <row r="208" ht="15">
      <c r="D208" s="92"/>
    </row>
    <row r="209" ht="15">
      <c r="D209" s="92"/>
    </row>
    <row r="210" ht="15">
      <c r="D210" s="92"/>
    </row>
    <row r="211" ht="15">
      <c r="D211" s="92"/>
    </row>
    <row r="212" ht="15">
      <c r="D212" s="92"/>
    </row>
    <row r="213" ht="15">
      <c r="D213" s="92"/>
    </row>
    <row r="214" ht="15">
      <c r="D214" s="92"/>
    </row>
    <row r="215" ht="15">
      <c r="D215" s="92"/>
    </row>
    <row r="216" ht="15">
      <c r="D216" s="92"/>
    </row>
    <row r="217" ht="15">
      <c r="D217" s="92"/>
    </row>
    <row r="218" ht="15">
      <c r="D218" s="92"/>
    </row>
    <row r="219" ht="15">
      <c r="D219" s="92"/>
    </row>
    <row r="220" ht="15">
      <c r="D220" s="92"/>
    </row>
    <row r="221" ht="15">
      <c r="D221" s="92"/>
    </row>
    <row r="222" ht="15">
      <c r="D222" s="92"/>
    </row>
    <row r="223" ht="15">
      <c r="D223" s="92"/>
    </row>
    <row r="224" ht="15">
      <c r="D224" s="92"/>
    </row>
    <row r="225" ht="15">
      <c r="D225" s="92"/>
    </row>
    <row r="226" ht="15">
      <c r="D226" s="92"/>
    </row>
    <row r="227" ht="15">
      <c r="D227" s="92"/>
    </row>
    <row r="228" ht="15">
      <c r="D228" s="92"/>
    </row>
    <row r="229" ht="15">
      <c r="D229" s="92"/>
    </row>
    <row r="230" ht="15">
      <c r="D230" s="92"/>
    </row>
    <row r="231" ht="15">
      <c r="D231" s="92"/>
    </row>
    <row r="232" ht="15">
      <c r="D232" s="92"/>
    </row>
    <row r="233" ht="15">
      <c r="D233" s="92"/>
    </row>
    <row r="234" ht="15">
      <c r="D234" s="92"/>
    </row>
    <row r="235" ht="15">
      <c r="D235" s="92"/>
    </row>
    <row r="236" ht="15">
      <c r="D236" s="92"/>
    </row>
    <row r="237" ht="15">
      <c r="D237" s="92"/>
    </row>
    <row r="238" ht="15">
      <c r="D238" s="92"/>
    </row>
    <row r="239" ht="15">
      <c r="D239" s="92"/>
    </row>
    <row r="240" ht="15">
      <c r="D240" s="92"/>
    </row>
    <row r="241" ht="15">
      <c r="D241" s="92"/>
    </row>
    <row r="242" ht="15">
      <c r="D242" s="92"/>
    </row>
    <row r="243" ht="15">
      <c r="D243" s="92"/>
    </row>
    <row r="244" ht="15">
      <c r="D244" s="92"/>
    </row>
    <row r="245" ht="15">
      <c r="D245" s="92"/>
    </row>
    <row r="246" ht="15">
      <c r="D246" s="92"/>
    </row>
    <row r="247" ht="15">
      <c r="D247" s="92"/>
    </row>
    <row r="248" ht="15">
      <c r="D248" s="92"/>
    </row>
    <row r="249" ht="15">
      <c r="D249" s="92"/>
    </row>
    <row r="250" ht="15">
      <c r="D250" s="92"/>
    </row>
    <row r="251" ht="15">
      <c r="D251" s="92"/>
    </row>
    <row r="252" ht="15">
      <c r="D252" s="92"/>
    </row>
    <row r="253" ht="15">
      <c r="D253" s="92"/>
    </row>
    <row r="254" ht="15">
      <c r="D254" s="92"/>
    </row>
    <row r="255" ht="15">
      <c r="D255" s="92"/>
    </row>
    <row r="256" ht="15">
      <c r="D256" s="92"/>
    </row>
    <row r="257" ht="15">
      <c r="D257" s="92"/>
    </row>
    <row r="258" ht="15">
      <c r="D258" s="92"/>
    </row>
    <row r="259" ht="15">
      <c r="D259" s="92"/>
    </row>
    <row r="260" ht="15">
      <c r="D260" s="92"/>
    </row>
    <row r="261" ht="15">
      <c r="D261" s="92"/>
    </row>
    <row r="262" ht="15">
      <c r="D262" s="92"/>
    </row>
    <row r="263" ht="15">
      <c r="D263" s="92"/>
    </row>
    <row r="264" ht="15">
      <c r="D264" s="92"/>
    </row>
    <row r="265" ht="15">
      <c r="D265" s="92"/>
    </row>
    <row r="266" ht="15">
      <c r="D266" s="92"/>
    </row>
    <row r="267" ht="15">
      <c r="D267" s="92"/>
    </row>
    <row r="268" ht="15">
      <c r="D268" s="92"/>
    </row>
    <row r="269" ht="15">
      <c r="D269" s="92"/>
    </row>
    <row r="270" ht="15">
      <c r="D270" s="92"/>
    </row>
    <row r="271" ht="15">
      <c r="D271" s="92"/>
    </row>
    <row r="272" ht="15">
      <c r="D272" s="92"/>
    </row>
    <row r="273" ht="15">
      <c r="D273" s="92"/>
    </row>
    <row r="274" ht="15">
      <c r="D274" s="92"/>
    </row>
    <row r="275" ht="15">
      <c r="D275" s="92"/>
    </row>
    <row r="276" ht="15">
      <c r="D276" s="92"/>
    </row>
    <row r="277" ht="15">
      <c r="D277" s="92"/>
    </row>
    <row r="278" ht="15">
      <c r="D278" s="92"/>
    </row>
    <row r="279" ht="15">
      <c r="D279" s="92"/>
    </row>
    <row r="280" ht="15">
      <c r="D280" s="92"/>
    </row>
    <row r="281" ht="15">
      <c r="D281" s="92"/>
    </row>
    <row r="282" ht="15">
      <c r="D282" s="92"/>
    </row>
    <row r="283" ht="15">
      <c r="D283" s="92"/>
    </row>
    <row r="284" ht="15">
      <c r="D284" s="92"/>
    </row>
    <row r="285" ht="15">
      <c r="D285" s="92"/>
    </row>
    <row r="286" ht="15">
      <c r="D286" s="92"/>
    </row>
    <row r="287" ht="15">
      <c r="D287" s="92"/>
    </row>
    <row r="288" ht="15">
      <c r="D288" s="92"/>
    </row>
    <row r="289" ht="15">
      <c r="D289" s="92"/>
    </row>
    <row r="290" ht="15">
      <c r="D290" s="92"/>
    </row>
    <row r="291" ht="15">
      <c r="D291" s="92"/>
    </row>
    <row r="292" ht="15">
      <c r="D292" s="92"/>
    </row>
    <row r="293" ht="15">
      <c r="D293" s="92"/>
    </row>
    <row r="294" ht="15">
      <c r="D294" s="92"/>
    </row>
    <row r="295" ht="15">
      <c r="D295" s="92"/>
    </row>
    <row r="296" ht="15">
      <c r="D296" s="92"/>
    </row>
    <row r="297" ht="15">
      <c r="D297" s="92"/>
    </row>
    <row r="298" ht="15">
      <c r="D298" s="92"/>
    </row>
    <row r="299" ht="15">
      <c r="D299" s="92"/>
    </row>
    <row r="300" ht="15">
      <c r="D300" s="92"/>
    </row>
    <row r="301" ht="15">
      <c r="D301" s="92"/>
    </row>
    <row r="302" ht="15">
      <c r="D302" s="92"/>
    </row>
    <row r="303" ht="15">
      <c r="D303" s="92"/>
    </row>
    <row r="304" ht="15">
      <c r="D304" s="92"/>
    </row>
    <row r="305" ht="15">
      <c r="D305" s="92"/>
    </row>
    <row r="306" ht="15">
      <c r="D306" s="92"/>
    </row>
    <row r="307" ht="15">
      <c r="D307" s="92"/>
    </row>
    <row r="308" ht="15">
      <c r="D308" s="92"/>
    </row>
    <row r="309" ht="15">
      <c r="D309" s="92"/>
    </row>
    <row r="310" ht="15">
      <c r="D310" s="92"/>
    </row>
    <row r="311" ht="15">
      <c r="D311" s="92"/>
    </row>
    <row r="312" ht="15">
      <c r="D312" s="92"/>
    </row>
    <row r="313" ht="15">
      <c r="D313" s="92"/>
    </row>
    <row r="314" ht="15">
      <c r="D314" s="92"/>
    </row>
    <row r="315" ht="15">
      <c r="D315" s="92"/>
    </row>
    <row r="316" ht="15">
      <c r="D316" s="92"/>
    </row>
    <row r="317" ht="15">
      <c r="D317" s="92"/>
    </row>
    <row r="318" ht="15">
      <c r="D318" s="92"/>
    </row>
    <row r="319" ht="15">
      <c r="D319" s="92"/>
    </row>
    <row r="320" ht="15">
      <c r="D320" s="92"/>
    </row>
    <row r="321" ht="15">
      <c r="D321" s="92"/>
    </row>
    <row r="322" ht="15">
      <c r="D322" s="92"/>
    </row>
    <row r="323" ht="15">
      <c r="D323" s="92"/>
    </row>
    <row r="324" ht="15">
      <c r="D324" s="92"/>
    </row>
    <row r="325" ht="15">
      <c r="D325" s="92"/>
    </row>
    <row r="326" ht="15">
      <c r="D326" s="92"/>
    </row>
    <row r="327" ht="15">
      <c r="D327" s="92"/>
    </row>
    <row r="328" ht="15">
      <c r="D328" s="92"/>
    </row>
    <row r="329" ht="15">
      <c r="D329" s="92"/>
    </row>
    <row r="330" ht="15">
      <c r="D330" s="92"/>
    </row>
    <row r="331" ht="15">
      <c r="D331" s="92"/>
    </row>
    <row r="332" ht="15">
      <c r="D332" s="92"/>
    </row>
    <row r="333" ht="15">
      <c r="D333" s="92"/>
    </row>
    <row r="334" ht="15">
      <c r="D334" s="92"/>
    </row>
    <row r="335" ht="15">
      <c r="D335" s="92"/>
    </row>
    <row r="336" ht="15">
      <c r="D336" s="92"/>
    </row>
    <row r="337" ht="15">
      <c r="D337" s="92"/>
    </row>
    <row r="338" ht="15">
      <c r="D338" s="92"/>
    </row>
    <row r="339" ht="15">
      <c r="D339" s="92"/>
    </row>
    <row r="340" ht="15">
      <c r="D340" s="92"/>
    </row>
    <row r="341" ht="15">
      <c r="D341" s="92"/>
    </row>
    <row r="342" ht="15">
      <c r="D342" s="92"/>
    </row>
    <row r="343" ht="15">
      <c r="D343" s="92"/>
    </row>
    <row r="344" ht="15">
      <c r="D344" s="92"/>
    </row>
    <row r="345" ht="15">
      <c r="D345" s="92"/>
    </row>
    <row r="346" ht="15">
      <c r="D346" s="92"/>
    </row>
    <row r="347" ht="15">
      <c r="D347" s="92"/>
    </row>
    <row r="348" ht="15">
      <c r="D348" s="92"/>
    </row>
    <row r="349" ht="15">
      <c r="D349" s="92"/>
    </row>
    <row r="350" ht="15">
      <c r="D350" s="92"/>
    </row>
    <row r="351" ht="15">
      <c r="D351" s="92"/>
    </row>
    <row r="352" ht="15">
      <c r="D352" s="92"/>
    </row>
    <row r="353" ht="15">
      <c r="D353" s="92"/>
    </row>
    <row r="354" ht="15">
      <c r="D354" s="92"/>
    </row>
    <row r="355" ht="15">
      <c r="D355" s="92"/>
    </row>
    <row r="356" ht="15">
      <c r="D356" s="92"/>
    </row>
    <row r="357" ht="15">
      <c r="D357" s="92"/>
    </row>
    <row r="358" ht="15">
      <c r="D358" s="92"/>
    </row>
    <row r="359" ht="15">
      <c r="D359" s="92"/>
    </row>
    <row r="360" ht="15">
      <c r="D360" s="92"/>
    </row>
    <row r="361" ht="15">
      <c r="D361" s="92"/>
    </row>
    <row r="362" ht="15">
      <c r="D362" s="92"/>
    </row>
    <row r="363" ht="15">
      <c r="D363" s="92"/>
    </row>
    <row r="364" ht="15">
      <c r="D364" s="92"/>
    </row>
    <row r="365" ht="15">
      <c r="D365" s="92"/>
    </row>
    <row r="366" ht="15">
      <c r="D366" s="92"/>
    </row>
    <row r="367" ht="15">
      <c r="D367" s="92"/>
    </row>
    <row r="368" ht="15">
      <c r="D368" s="92"/>
    </row>
    <row r="369" ht="15">
      <c r="D369" s="92"/>
    </row>
    <row r="370" ht="15">
      <c r="D370" s="92"/>
    </row>
    <row r="371" ht="15">
      <c r="D371" s="92"/>
    </row>
    <row r="372" ht="15">
      <c r="D372" s="92"/>
    </row>
    <row r="373" ht="15">
      <c r="D373" s="92"/>
    </row>
    <row r="374" ht="15">
      <c r="D374" s="92"/>
    </row>
    <row r="375" ht="15">
      <c r="D375" s="92"/>
    </row>
    <row r="376" ht="15">
      <c r="D376" s="92"/>
    </row>
    <row r="377" ht="15">
      <c r="D377" s="92"/>
    </row>
    <row r="378" ht="15">
      <c r="D378" s="92"/>
    </row>
    <row r="379" ht="15">
      <c r="D379" s="92"/>
    </row>
    <row r="380" ht="15">
      <c r="D380" s="92"/>
    </row>
    <row r="381" ht="15">
      <c r="D381" s="92"/>
    </row>
    <row r="382" ht="15">
      <c r="D382" s="92"/>
    </row>
    <row r="383" ht="15">
      <c r="D383" s="92"/>
    </row>
    <row r="384" ht="15">
      <c r="D384" s="92"/>
    </row>
    <row r="385" ht="15">
      <c r="D385" s="92"/>
    </row>
    <row r="386" ht="15">
      <c r="D386" s="92"/>
    </row>
    <row r="387" ht="15">
      <c r="D387" s="92"/>
    </row>
    <row r="388" ht="15">
      <c r="D388" s="92"/>
    </row>
    <row r="389" ht="15">
      <c r="D389" s="92"/>
    </row>
    <row r="390" ht="15">
      <c r="D390" s="92"/>
    </row>
    <row r="391" ht="15">
      <c r="D391" s="92"/>
    </row>
    <row r="392" ht="15">
      <c r="D392" s="92"/>
    </row>
    <row r="393" ht="15">
      <c r="D393" s="92"/>
    </row>
    <row r="394" ht="15">
      <c r="D394" s="92"/>
    </row>
    <row r="395" ht="15">
      <c r="D395" s="92"/>
    </row>
    <row r="396" ht="15">
      <c r="D396" s="92"/>
    </row>
    <row r="397" ht="15">
      <c r="D397" s="92"/>
    </row>
    <row r="398" ht="15">
      <c r="D398" s="92"/>
    </row>
    <row r="399" ht="15">
      <c r="D399" s="92"/>
    </row>
    <row r="400" ht="15">
      <c r="D400" s="92"/>
    </row>
    <row r="401" ht="15">
      <c r="D401" s="92"/>
    </row>
    <row r="402" ht="15">
      <c r="D402" s="92"/>
    </row>
    <row r="403" ht="15">
      <c r="D403" s="92"/>
    </row>
    <row r="404" ht="15">
      <c r="D404" s="92"/>
    </row>
    <row r="405" ht="15">
      <c r="D405" s="92"/>
    </row>
    <row r="406" ht="15">
      <c r="D406" s="92"/>
    </row>
    <row r="407" ht="15">
      <c r="D407" s="92"/>
    </row>
    <row r="408" ht="15">
      <c r="D408" s="92"/>
    </row>
    <row r="409" ht="15">
      <c r="D409" s="92"/>
    </row>
    <row r="410" ht="15">
      <c r="D410" s="92"/>
    </row>
    <row r="411" ht="15">
      <c r="D411" s="92"/>
    </row>
    <row r="412" ht="15">
      <c r="D412" s="92"/>
    </row>
    <row r="413" ht="15">
      <c r="D413" s="92"/>
    </row>
    <row r="414" ht="15">
      <c r="D414" s="92"/>
    </row>
    <row r="415" ht="15">
      <c r="D415" s="92"/>
    </row>
    <row r="416" ht="15">
      <c r="D416" s="92"/>
    </row>
    <row r="417" ht="15">
      <c r="D417" s="92"/>
    </row>
    <row r="418" ht="15">
      <c r="D418" s="92"/>
    </row>
    <row r="419" ht="15">
      <c r="D419" s="92"/>
    </row>
    <row r="420" ht="15">
      <c r="D420" s="92"/>
    </row>
    <row r="421" ht="15">
      <c r="D421" s="92"/>
    </row>
    <row r="422" ht="15">
      <c r="D422" s="92"/>
    </row>
    <row r="423" ht="15">
      <c r="D423" s="92"/>
    </row>
    <row r="424" ht="15">
      <c r="D424" s="92"/>
    </row>
    <row r="425" ht="15">
      <c r="D425" s="92"/>
    </row>
    <row r="426" ht="15">
      <c r="D426" s="92"/>
    </row>
    <row r="427" ht="15">
      <c r="D427" s="92"/>
    </row>
    <row r="428" ht="15">
      <c r="D428" s="92"/>
    </row>
    <row r="429" ht="15">
      <c r="D429" s="92"/>
    </row>
    <row r="430" ht="15">
      <c r="D430" s="92"/>
    </row>
    <row r="431" ht="15">
      <c r="D431" s="92"/>
    </row>
    <row r="432" ht="15">
      <c r="D432" s="92"/>
    </row>
    <row r="433" ht="15">
      <c r="D433" s="92"/>
    </row>
    <row r="434" ht="15">
      <c r="D434" s="92"/>
    </row>
    <row r="435" ht="15">
      <c r="D435" s="92"/>
    </row>
    <row r="436" ht="15">
      <c r="D436" s="92"/>
    </row>
    <row r="437" ht="15">
      <c r="D437" s="92"/>
    </row>
    <row r="438" ht="15">
      <c r="D438" s="92"/>
    </row>
    <row r="439" ht="15">
      <c r="D439" s="92"/>
    </row>
    <row r="440" ht="15">
      <c r="D440" s="92"/>
    </row>
    <row r="441" ht="15">
      <c r="D441" s="92"/>
    </row>
    <row r="442" ht="15">
      <c r="D442" s="92"/>
    </row>
    <row r="443" ht="15">
      <c r="D443" s="92"/>
    </row>
    <row r="444" ht="15">
      <c r="D444" s="92"/>
    </row>
    <row r="445" ht="15">
      <c r="D445" s="92"/>
    </row>
    <row r="446" ht="15">
      <c r="D446" s="92"/>
    </row>
    <row r="447" ht="15">
      <c r="D447" s="92"/>
    </row>
    <row r="448" ht="15">
      <c r="D448" s="92"/>
    </row>
    <row r="449" ht="15">
      <c r="D449" s="92"/>
    </row>
    <row r="450" ht="15">
      <c r="D450" s="92"/>
    </row>
    <row r="451" ht="15">
      <c r="D451" s="92"/>
    </row>
    <row r="452" ht="15">
      <c r="D452" s="92"/>
    </row>
    <row r="453" ht="15">
      <c r="D453" s="92"/>
    </row>
    <row r="454" ht="15">
      <c r="D454" s="92"/>
    </row>
    <row r="455" ht="15">
      <c r="D455" s="92"/>
    </row>
    <row r="456" ht="15">
      <c r="D456" s="92"/>
    </row>
    <row r="457" ht="15">
      <c r="D457" s="92"/>
    </row>
    <row r="458" ht="15">
      <c r="D458" s="92"/>
    </row>
    <row r="459" ht="15">
      <c r="D459" s="92"/>
    </row>
    <row r="460" ht="15">
      <c r="D460" s="92"/>
    </row>
    <row r="461" ht="15">
      <c r="D461" s="92"/>
    </row>
    <row r="462" ht="15">
      <c r="D462" s="92"/>
    </row>
    <row r="463" ht="15">
      <c r="D463" s="92"/>
    </row>
    <row r="464" ht="15">
      <c r="D464" s="92"/>
    </row>
    <row r="465" ht="15">
      <c r="D465" s="92"/>
    </row>
    <row r="466" ht="15">
      <c r="D466" s="92"/>
    </row>
    <row r="467" ht="15">
      <c r="D467" s="92"/>
    </row>
    <row r="468" ht="15">
      <c r="D468" s="92"/>
    </row>
    <row r="469" ht="15">
      <c r="D469" s="92"/>
    </row>
    <row r="470" ht="15">
      <c r="D470" s="92"/>
    </row>
    <row r="471" ht="15">
      <c r="D471" s="92"/>
    </row>
    <row r="472" ht="15">
      <c r="D472" s="92"/>
    </row>
    <row r="473" ht="15">
      <c r="D473" s="92"/>
    </row>
    <row r="474" ht="15">
      <c r="D474" s="92"/>
    </row>
    <row r="475" ht="15">
      <c r="D475" s="92"/>
    </row>
    <row r="476" ht="15">
      <c r="D476" s="92"/>
    </row>
    <row r="477" ht="15">
      <c r="D477" s="92"/>
    </row>
    <row r="478" ht="15">
      <c r="D478" s="92"/>
    </row>
    <row r="479" ht="15">
      <c r="D479" s="92"/>
    </row>
    <row r="480" ht="15">
      <c r="D480" s="92"/>
    </row>
    <row r="481" ht="15">
      <c r="D481" s="92"/>
    </row>
    <row r="482" ht="15">
      <c r="D482" s="92"/>
    </row>
    <row r="483" ht="15">
      <c r="D483" s="92"/>
    </row>
    <row r="484" ht="15">
      <c r="D484" s="92"/>
    </row>
    <row r="485" ht="15">
      <c r="D485" s="92"/>
    </row>
    <row r="486" ht="15">
      <c r="D486" s="92"/>
    </row>
    <row r="487" ht="15">
      <c r="D487" s="92"/>
    </row>
    <row r="488" ht="15">
      <c r="D488" s="92"/>
    </row>
    <row r="489" ht="15">
      <c r="D489" s="92"/>
    </row>
    <row r="490" ht="15">
      <c r="D490" s="92"/>
    </row>
    <row r="491" ht="15">
      <c r="D491" s="92"/>
    </row>
    <row r="492" ht="15">
      <c r="D492" s="92"/>
    </row>
    <row r="493" ht="15">
      <c r="D493" s="92"/>
    </row>
    <row r="494" ht="15">
      <c r="D494" s="92"/>
    </row>
    <row r="495" ht="15">
      <c r="D495" s="92"/>
    </row>
    <row r="496" ht="15">
      <c r="D496" s="92"/>
    </row>
    <row r="497" ht="15">
      <c r="D497" s="92"/>
    </row>
    <row r="498" ht="15">
      <c r="D498" s="92"/>
    </row>
    <row r="499" ht="15">
      <c r="D499" s="92"/>
    </row>
    <row r="500" ht="15">
      <c r="D500" s="92"/>
    </row>
    <row r="501" ht="15">
      <c r="D501" s="92"/>
    </row>
    <row r="502" ht="15">
      <c r="D502" s="92"/>
    </row>
    <row r="503" ht="15">
      <c r="D503" s="92"/>
    </row>
    <row r="504" ht="15">
      <c r="D504" s="92"/>
    </row>
    <row r="505" ht="15">
      <c r="D505" s="92"/>
    </row>
    <row r="506" ht="15">
      <c r="D506" s="92"/>
    </row>
    <row r="507" ht="15">
      <c r="D507" s="92"/>
    </row>
    <row r="508" ht="15">
      <c r="D508" s="92"/>
    </row>
    <row r="509" ht="15">
      <c r="D509" s="92"/>
    </row>
    <row r="510" ht="15">
      <c r="D510" s="92"/>
    </row>
    <row r="511" ht="15">
      <c r="D511" s="92"/>
    </row>
    <row r="512" ht="15">
      <c r="D512" s="92"/>
    </row>
    <row r="513" ht="15">
      <c r="D513" s="92"/>
    </row>
    <row r="514" ht="15">
      <c r="D514" s="92"/>
    </row>
    <row r="515" ht="15">
      <c r="D515" s="92"/>
    </row>
    <row r="516" ht="15">
      <c r="D516" s="92"/>
    </row>
    <row r="517" ht="15">
      <c r="D517" s="92"/>
    </row>
    <row r="518" ht="15">
      <c r="D518" s="92"/>
    </row>
    <row r="519" ht="15">
      <c r="D519" s="92"/>
    </row>
    <row r="520" ht="15">
      <c r="D520" s="92"/>
    </row>
    <row r="521" ht="15">
      <c r="D521" s="92"/>
    </row>
    <row r="522" ht="15">
      <c r="D522" s="92"/>
    </row>
    <row r="523" ht="15">
      <c r="D523" s="92"/>
    </row>
    <row r="524" ht="15">
      <c r="D524" s="92"/>
    </row>
    <row r="525" ht="15">
      <c r="D525" s="92"/>
    </row>
    <row r="526" ht="15">
      <c r="D526" s="92"/>
    </row>
    <row r="527" ht="15">
      <c r="D527" s="92"/>
    </row>
    <row r="528" ht="15">
      <c r="D528" s="92"/>
    </row>
    <row r="529" ht="15">
      <c r="D529" s="92"/>
    </row>
    <row r="530" ht="15">
      <c r="D530" s="92"/>
    </row>
    <row r="531" ht="15">
      <c r="D531" s="92"/>
    </row>
    <row r="532" ht="15">
      <c r="D532" s="92"/>
    </row>
    <row r="533" ht="15">
      <c r="D533" s="92"/>
    </row>
    <row r="534" ht="15">
      <c r="D534" s="92"/>
    </row>
    <row r="535" ht="15">
      <c r="D535" s="92"/>
    </row>
    <row r="536" ht="15">
      <c r="D536" s="92"/>
    </row>
    <row r="537" ht="15">
      <c r="D537" s="92"/>
    </row>
    <row r="538" ht="15">
      <c r="D538" s="92"/>
    </row>
    <row r="539" ht="15">
      <c r="D539" s="92"/>
    </row>
    <row r="540" ht="15">
      <c r="D540" s="92"/>
    </row>
    <row r="541" ht="15">
      <c r="D541" s="92"/>
    </row>
    <row r="542" ht="15">
      <c r="D542" s="92"/>
    </row>
    <row r="543" ht="15">
      <c r="D543" s="92"/>
    </row>
    <row r="544" ht="15">
      <c r="D544" s="92"/>
    </row>
    <row r="545" ht="15">
      <c r="D545" s="92"/>
    </row>
    <row r="546" ht="15">
      <c r="D546" s="92"/>
    </row>
    <row r="547" ht="15">
      <c r="D547" s="92"/>
    </row>
    <row r="548" ht="15">
      <c r="D548" s="92"/>
    </row>
    <row r="549" ht="15">
      <c r="D549" s="92"/>
    </row>
    <row r="550" ht="15">
      <c r="D550" s="92"/>
    </row>
    <row r="551" ht="15">
      <c r="D551" s="92"/>
    </row>
    <row r="552" ht="15">
      <c r="D552" s="92"/>
    </row>
    <row r="553" ht="15">
      <c r="D553" s="92"/>
    </row>
    <row r="554" ht="15">
      <c r="D554" s="92"/>
    </row>
    <row r="555" ht="15">
      <c r="D555" s="92"/>
    </row>
    <row r="556" ht="15">
      <c r="D556" s="92"/>
    </row>
    <row r="557" ht="15">
      <c r="D557" s="92"/>
    </row>
    <row r="558" ht="15">
      <c r="D558" s="92"/>
    </row>
    <row r="559" ht="15">
      <c r="D559" s="92"/>
    </row>
    <row r="560" ht="15">
      <c r="D560" s="92"/>
    </row>
    <row r="561" ht="15">
      <c r="D561" s="92"/>
    </row>
    <row r="562" ht="15">
      <c r="D562" s="92"/>
    </row>
    <row r="563" ht="15">
      <c r="D563" s="92"/>
    </row>
    <row r="564" ht="15">
      <c r="D564" s="92"/>
    </row>
    <row r="565" ht="15">
      <c r="D565" s="92"/>
    </row>
    <row r="566" ht="15">
      <c r="D566" s="92"/>
    </row>
    <row r="567" ht="15">
      <c r="D567" s="92"/>
    </row>
    <row r="568" ht="15">
      <c r="D568" s="92"/>
    </row>
    <row r="569" ht="15">
      <c r="D569" s="92"/>
    </row>
    <row r="570" ht="15">
      <c r="D570" s="92"/>
    </row>
    <row r="571" ht="15">
      <c r="D571" s="92"/>
    </row>
    <row r="572" ht="15">
      <c r="D572" s="92"/>
    </row>
    <row r="573" ht="15">
      <c r="D573" s="92"/>
    </row>
    <row r="574" ht="15">
      <c r="D574" s="92"/>
    </row>
    <row r="575" ht="15">
      <c r="D575" s="92"/>
    </row>
    <row r="576" ht="15">
      <c r="D576" s="92"/>
    </row>
    <row r="577" ht="15">
      <c r="D577" s="92"/>
    </row>
    <row r="578" ht="15">
      <c r="D578" s="92"/>
    </row>
    <row r="579" ht="15">
      <c r="D579" s="92"/>
    </row>
    <row r="580" ht="15">
      <c r="D580" s="92"/>
    </row>
    <row r="581" ht="15">
      <c r="D581" s="92"/>
    </row>
    <row r="582" ht="15">
      <c r="D582" s="92"/>
    </row>
    <row r="583" ht="15">
      <c r="D583" s="92"/>
    </row>
    <row r="584" ht="15">
      <c r="D584" s="92"/>
    </row>
    <row r="585" ht="15">
      <c r="D585" s="92"/>
    </row>
    <row r="586" ht="15">
      <c r="D586" s="92"/>
    </row>
    <row r="587" ht="15">
      <c r="D587" s="92"/>
    </row>
    <row r="588" ht="15">
      <c r="D588" s="92"/>
    </row>
    <row r="589" ht="15">
      <c r="D589" s="92"/>
    </row>
    <row r="590" ht="15">
      <c r="D590" s="92"/>
    </row>
    <row r="591" ht="15">
      <c r="D591" s="92"/>
    </row>
    <row r="592" ht="15">
      <c r="D592" s="92"/>
    </row>
    <row r="593" ht="15">
      <c r="D593" s="92"/>
    </row>
    <row r="594" ht="15">
      <c r="D594" s="92"/>
    </row>
    <row r="595" ht="15">
      <c r="D595" s="92"/>
    </row>
    <row r="596" ht="15">
      <c r="D596" s="92"/>
    </row>
    <row r="597" ht="15">
      <c r="D597" s="92"/>
    </row>
    <row r="598" ht="15">
      <c r="D598" s="92"/>
    </row>
    <row r="599" ht="15">
      <c r="D599" s="92"/>
    </row>
    <row r="600" ht="15">
      <c r="D600" s="92"/>
    </row>
    <row r="601" ht="15">
      <c r="D601" s="92"/>
    </row>
    <row r="602" ht="15">
      <c r="D602" s="92"/>
    </row>
    <row r="603" ht="15">
      <c r="D603" s="92"/>
    </row>
    <row r="604" ht="15">
      <c r="D604" s="92"/>
    </row>
    <row r="605" ht="15">
      <c r="D605" s="92"/>
    </row>
    <row r="606" ht="15">
      <c r="D606" s="92"/>
    </row>
    <row r="607" ht="15">
      <c r="D607" s="92"/>
    </row>
    <row r="608" ht="15">
      <c r="D608" s="92"/>
    </row>
    <row r="609" ht="15">
      <c r="D609" s="92"/>
    </row>
    <row r="610" ht="15">
      <c r="D610" s="92"/>
    </row>
    <row r="611" ht="15">
      <c r="D611" s="92"/>
    </row>
    <row r="612" ht="15">
      <c r="D612" s="92"/>
    </row>
    <row r="613" ht="15">
      <c r="D613" s="92"/>
    </row>
    <row r="614" ht="15">
      <c r="D614" s="92"/>
    </row>
    <row r="615" ht="15">
      <c r="D615" s="92"/>
    </row>
    <row r="616" ht="15">
      <c r="D616" s="92"/>
    </row>
    <row r="617" ht="15">
      <c r="D617" s="92"/>
    </row>
    <row r="618" ht="15">
      <c r="D618" s="92"/>
    </row>
    <row r="619" ht="15">
      <c r="D619" s="92"/>
    </row>
    <row r="620" ht="15">
      <c r="D620" s="92"/>
    </row>
    <row r="621" ht="15">
      <c r="D621" s="92"/>
    </row>
    <row r="622" ht="15">
      <c r="D622" s="92"/>
    </row>
    <row r="623" ht="15">
      <c r="D623" s="92"/>
    </row>
    <row r="624" ht="15">
      <c r="D624" s="92"/>
    </row>
    <row r="625" ht="15">
      <c r="D625" s="92"/>
    </row>
    <row r="626" ht="15">
      <c r="D626" s="92"/>
    </row>
    <row r="627" ht="15">
      <c r="D627" s="92"/>
    </row>
    <row r="628" ht="15">
      <c r="D628" s="92"/>
    </row>
    <row r="629" ht="15">
      <c r="D629" s="92"/>
    </row>
    <row r="630" ht="15">
      <c r="D630" s="92"/>
    </row>
    <row r="631" ht="15">
      <c r="D631" s="92"/>
    </row>
    <row r="632" ht="15">
      <c r="D632" s="92"/>
    </row>
    <row r="633" ht="15">
      <c r="D633" s="92"/>
    </row>
    <row r="634" ht="15">
      <c r="D634" s="92"/>
    </row>
    <row r="635" ht="15">
      <c r="D635" s="92"/>
    </row>
    <row r="636" ht="15">
      <c r="D636" s="92"/>
    </row>
    <row r="637" ht="15">
      <c r="D637" s="92"/>
    </row>
    <row r="638" ht="15">
      <c r="D638" s="92"/>
    </row>
    <row r="639" ht="15">
      <c r="D639" s="92"/>
    </row>
    <row r="640" ht="15">
      <c r="D640" s="92"/>
    </row>
    <row r="641" ht="15">
      <c r="D641" s="92"/>
    </row>
    <row r="642" ht="15">
      <c r="D642" s="92"/>
    </row>
    <row r="643" ht="15">
      <c r="D643" s="92"/>
    </row>
    <row r="644" ht="15">
      <c r="D644" s="92"/>
    </row>
    <row r="645" ht="15">
      <c r="D645" s="92"/>
    </row>
    <row r="646" ht="15">
      <c r="D646" s="92"/>
    </row>
    <row r="647" ht="15">
      <c r="D647" s="92"/>
    </row>
    <row r="648" ht="15">
      <c r="D648" s="92"/>
    </row>
    <row r="649" ht="15">
      <c r="D649" s="92"/>
    </row>
    <row r="650" ht="15">
      <c r="D650" s="92"/>
    </row>
    <row r="651" ht="15">
      <c r="D651" s="92"/>
    </row>
    <row r="652" ht="15">
      <c r="D652" s="92"/>
    </row>
    <row r="653" ht="15">
      <c r="D653" s="92"/>
    </row>
    <row r="654" ht="15">
      <c r="D654" s="92"/>
    </row>
    <row r="655" ht="15">
      <c r="D655" s="92"/>
    </row>
    <row r="656" ht="15">
      <c r="D656" s="92"/>
    </row>
    <row r="657" ht="15">
      <c r="D657" s="92"/>
    </row>
    <row r="658" ht="15">
      <c r="D658" s="92"/>
    </row>
    <row r="659" ht="15">
      <c r="D659" s="92"/>
    </row>
    <row r="660" ht="15">
      <c r="D660" s="92"/>
    </row>
    <row r="661" ht="15">
      <c r="D661" s="92"/>
    </row>
    <row r="662" ht="15">
      <c r="D662" s="92"/>
    </row>
    <row r="663" ht="15">
      <c r="D663" s="92"/>
    </row>
    <row r="664" ht="15">
      <c r="D664" s="92"/>
    </row>
    <row r="665" ht="15">
      <c r="D665" s="92"/>
    </row>
    <row r="666" ht="15">
      <c r="D666" s="92"/>
    </row>
    <row r="667" ht="15">
      <c r="D667" s="92"/>
    </row>
    <row r="668" ht="15">
      <c r="D668" s="92"/>
    </row>
    <row r="669" ht="15">
      <c r="D669" s="92"/>
    </row>
    <row r="670" ht="15">
      <c r="D670" s="92"/>
    </row>
    <row r="671" ht="15">
      <c r="D671" s="92"/>
    </row>
    <row r="672" ht="15">
      <c r="D672" s="92"/>
    </row>
    <row r="673" ht="15">
      <c r="D673" s="92"/>
    </row>
    <row r="674" ht="15">
      <c r="D674" s="92"/>
    </row>
    <row r="675" ht="15">
      <c r="D675" s="92"/>
    </row>
    <row r="676" ht="15">
      <c r="D676" s="92"/>
    </row>
    <row r="677" ht="15">
      <c r="D677" s="92"/>
    </row>
    <row r="678" ht="15">
      <c r="D678" s="92"/>
    </row>
    <row r="679" ht="15">
      <c r="D679" s="92"/>
    </row>
    <row r="680" ht="15">
      <c r="D680" s="92"/>
    </row>
    <row r="681" ht="15">
      <c r="D681" s="92"/>
    </row>
    <row r="682" ht="15">
      <c r="D682" s="92"/>
    </row>
    <row r="683" ht="15">
      <c r="D683" s="92"/>
    </row>
    <row r="684" ht="15">
      <c r="D684" s="92"/>
    </row>
    <row r="685" ht="15">
      <c r="D685" s="92"/>
    </row>
    <row r="686" ht="15">
      <c r="D686" s="92"/>
    </row>
    <row r="687" ht="15">
      <c r="D687" s="92"/>
    </row>
    <row r="688" ht="15">
      <c r="D688" s="92"/>
    </row>
    <row r="689" ht="15">
      <c r="D689" s="92"/>
    </row>
    <row r="690" ht="15">
      <c r="D690" s="92"/>
    </row>
    <row r="691" ht="15">
      <c r="D691" s="92"/>
    </row>
    <row r="692" ht="15">
      <c r="D692" s="92"/>
    </row>
    <row r="693" ht="15">
      <c r="D693" s="92"/>
    </row>
    <row r="694" ht="15">
      <c r="D694" s="92"/>
    </row>
    <row r="695" ht="15">
      <c r="D695" s="92"/>
    </row>
    <row r="696" ht="15">
      <c r="D696" s="92"/>
    </row>
    <row r="697" ht="15">
      <c r="D697" s="92"/>
    </row>
    <row r="698" ht="15">
      <c r="D698" s="92"/>
    </row>
    <row r="699" ht="15">
      <c r="D699" s="92"/>
    </row>
    <row r="700" ht="15">
      <c r="D700" s="92"/>
    </row>
    <row r="701" ht="15">
      <c r="D701" s="92"/>
    </row>
    <row r="702" ht="15">
      <c r="D702" s="92"/>
    </row>
    <row r="703" ht="15">
      <c r="D703" s="92"/>
    </row>
    <row r="704" ht="15">
      <c r="D704" s="92"/>
    </row>
    <row r="705" ht="15">
      <c r="D705" s="92"/>
    </row>
    <row r="706" ht="15">
      <c r="D706" s="92"/>
    </row>
    <row r="707" ht="15">
      <c r="D707" s="92"/>
    </row>
    <row r="708" ht="15">
      <c r="D708" s="92"/>
    </row>
    <row r="709" ht="15">
      <c r="D709" s="92"/>
    </row>
    <row r="710" ht="15">
      <c r="D710" s="92"/>
    </row>
    <row r="711" ht="15">
      <c r="D711" s="92"/>
    </row>
    <row r="712" ht="15">
      <c r="D712" s="92"/>
    </row>
    <row r="713" ht="15">
      <c r="D713" s="92"/>
    </row>
    <row r="714" ht="15">
      <c r="D714" s="92"/>
    </row>
    <row r="715" ht="15">
      <c r="D715" s="92"/>
    </row>
    <row r="716" ht="15">
      <c r="D716" s="92"/>
    </row>
    <row r="717" ht="15">
      <c r="D717" s="92"/>
    </row>
    <row r="718" ht="15">
      <c r="D718" s="92"/>
    </row>
    <row r="719" ht="15">
      <c r="D719" s="92"/>
    </row>
    <row r="720" ht="15">
      <c r="D720" s="92"/>
    </row>
    <row r="721" ht="15">
      <c r="D721" s="92"/>
    </row>
    <row r="722" ht="15">
      <c r="D722" s="92"/>
    </row>
    <row r="723" ht="15">
      <c r="D723" s="92"/>
    </row>
    <row r="724" ht="15">
      <c r="D724" s="92"/>
    </row>
    <row r="725" ht="15">
      <c r="D725" s="92"/>
    </row>
    <row r="726" ht="15">
      <c r="D726" s="92"/>
    </row>
    <row r="727" ht="15">
      <c r="D727" s="92"/>
    </row>
    <row r="728" ht="15">
      <c r="D728" s="92"/>
    </row>
    <row r="729" ht="15">
      <c r="D729" s="92"/>
    </row>
    <row r="730" ht="15">
      <c r="D730" s="92"/>
    </row>
    <row r="731" ht="15">
      <c r="D731" s="92"/>
    </row>
    <row r="732" ht="15">
      <c r="D732" s="92"/>
    </row>
    <row r="733" ht="15">
      <c r="D733" s="92"/>
    </row>
    <row r="734" ht="15">
      <c r="D734" s="92"/>
    </row>
    <row r="735" ht="15">
      <c r="D735" s="92"/>
    </row>
    <row r="736" ht="15">
      <c r="D736" s="92"/>
    </row>
    <row r="737" ht="15">
      <c r="D737" s="92"/>
    </row>
    <row r="738" ht="15">
      <c r="D738" s="92"/>
    </row>
    <row r="739" ht="15">
      <c r="D739" s="92"/>
    </row>
    <row r="740" ht="15">
      <c r="D740" s="92"/>
    </row>
    <row r="741" ht="15">
      <c r="D741" s="92"/>
    </row>
    <row r="742" ht="15">
      <c r="D742" s="92"/>
    </row>
    <row r="743" ht="15">
      <c r="D743" s="92"/>
    </row>
    <row r="744" ht="15">
      <c r="D744" s="92"/>
    </row>
    <row r="745" ht="15">
      <c r="D745" s="92"/>
    </row>
    <row r="746" ht="15">
      <c r="D746" s="92"/>
    </row>
    <row r="747" ht="15">
      <c r="D747" s="92"/>
    </row>
    <row r="748" ht="15">
      <c r="D748" s="92"/>
    </row>
    <row r="749" ht="15">
      <c r="D749" s="92"/>
    </row>
    <row r="750" ht="15">
      <c r="D750" s="92"/>
    </row>
    <row r="751" ht="15">
      <c r="D751" s="92"/>
    </row>
    <row r="752" ht="15">
      <c r="D752" s="92"/>
    </row>
    <row r="753" ht="15">
      <c r="D753" s="92"/>
    </row>
    <row r="754" ht="15">
      <c r="D754" s="92"/>
    </row>
    <row r="755" ht="15">
      <c r="D755" s="92"/>
    </row>
    <row r="756" ht="15">
      <c r="D756" s="92"/>
    </row>
    <row r="757" ht="15">
      <c r="D757" s="92"/>
    </row>
    <row r="758" ht="15">
      <c r="D758" s="92"/>
    </row>
    <row r="759" ht="15">
      <c r="D759" s="92"/>
    </row>
    <row r="760" ht="15">
      <c r="D760" s="92"/>
    </row>
    <row r="761" ht="15">
      <c r="D761" s="92"/>
    </row>
    <row r="762" ht="15">
      <c r="D762" s="92"/>
    </row>
    <row r="763" ht="15">
      <c r="D763" s="92"/>
    </row>
    <row r="764" ht="15">
      <c r="D764" s="92"/>
    </row>
    <row r="765" ht="15">
      <c r="D765" s="92"/>
    </row>
    <row r="766" ht="15">
      <c r="D766" s="92"/>
    </row>
    <row r="767" ht="15">
      <c r="D767" s="92"/>
    </row>
    <row r="768" ht="15">
      <c r="D768" s="92"/>
    </row>
    <row r="769" ht="15">
      <c r="D769" s="92"/>
    </row>
    <row r="770" ht="15">
      <c r="D770" s="92"/>
    </row>
    <row r="771" ht="15">
      <c r="D771" s="92"/>
    </row>
    <row r="772" ht="15">
      <c r="D772" s="92"/>
    </row>
    <row r="773" ht="15">
      <c r="D773" s="92"/>
    </row>
    <row r="774" ht="15">
      <c r="D774" s="92"/>
    </row>
    <row r="775" ht="15">
      <c r="D775" s="92"/>
    </row>
    <row r="776" ht="15">
      <c r="D776" s="92"/>
    </row>
    <row r="777" ht="15">
      <c r="D777" s="92"/>
    </row>
    <row r="778" ht="15">
      <c r="D778" s="92"/>
    </row>
    <row r="779" ht="15">
      <c r="D779" s="92"/>
    </row>
    <row r="780" ht="15">
      <c r="D780" s="92"/>
    </row>
    <row r="781" ht="15">
      <c r="D781" s="92"/>
    </row>
    <row r="782" ht="15">
      <c r="D782" s="92"/>
    </row>
    <row r="783" ht="15">
      <c r="D783" s="92"/>
    </row>
    <row r="784" ht="15">
      <c r="D784" s="92"/>
    </row>
    <row r="785" ht="15">
      <c r="D785" s="92"/>
    </row>
    <row r="786" ht="15">
      <c r="D786" s="92"/>
    </row>
    <row r="787" ht="15">
      <c r="D787" s="92"/>
    </row>
    <row r="788" ht="15">
      <c r="D788" s="92"/>
    </row>
    <row r="789" ht="15">
      <c r="D789" s="92"/>
    </row>
    <row r="790" ht="15">
      <c r="D790" s="92"/>
    </row>
    <row r="791" ht="15">
      <c r="D791" s="92"/>
    </row>
    <row r="792" ht="15">
      <c r="D792" s="92"/>
    </row>
    <row r="793" ht="15">
      <c r="D793" s="92"/>
    </row>
    <row r="794" ht="15">
      <c r="D794" s="92"/>
    </row>
    <row r="795" ht="15">
      <c r="D795" s="92"/>
    </row>
    <row r="796" ht="15">
      <c r="D796" s="92"/>
    </row>
    <row r="797" ht="15">
      <c r="D797" s="92"/>
    </row>
    <row r="798" ht="15">
      <c r="D798" s="92"/>
    </row>
    <row r="799" ht="15">
      <c r="D799" s="92"/>
    </row>
    <row r="800" ht="15">
      <c r="D800" s="92"/>
    </row>
    <row r="801" ht="15">
      <c r="D801" s="92"/>
    </row>
    <row r="802" ht="15">
      <c r="D802" s="92"/>
    </row>
    <row r="803" ht="15">
      <c r="D803" s="92"/>
    </row>
    <row r="804" ht="15">
      <c r="D804" s="92"/>
    </row>
    <row r="805" ht="15">
      <c r="D805" s="92"/>
    </row>
    <row r="806" ht="15">
      <c r="D806" s="92"/>
    </row>
    <row r="807" ht="15">
      <c r="D807" s="92"/>
    </row>
    <row r="808" ht="15">
      <c r="D808" s="92"/>
    </row>
    <row r="809" ht="15">
      <c r="D809" s="92"/>
    </row>
    <row r="810" ht="15">
      <c r="D810" s="92"/>
    </row>
    <row r="811" ht="15">
      <c r="D811" s="92"/>
    </row>
    <row r="812" ht="15">
      <c r="D812" s="92"/>
    </row>
    <row r="813" ht="15">
      <c r="D813" s="92"/>
    </row>
    <row r="814" ht="15">
      <c r="D814" s="92"/>
    </row>
    <row r="815" ht="15">
      <c r="D815" s="92"/>
    </row>
    <row r="816" ht="15">
      <c r="D816" s="92"/>
    </row>
    <row r="817" ht="15">
      <c r="D817" s="92"/>
    </row>
    <row r="818" ht="15">
      <c r="D818" s="92"/>
    </row>
    <row r="819" ht="15">
      <c r="D819" s="92"/>
    </row>
    <row r="820" ht="15">
      <c r="D820" s="92"/>
    </row>
    <row r="821" ht="15">
      <c r="D821" s="92"/>
    </row>
    <row r="822" ht="15">
      <c r="D822" s="92"/>
    </row>
    <row r="823" ht="15">
      <c r="D823" s="92"/>
    </row>
    <row r="824" ht="15">
      <c r="D824" s="92"/>
    </row>
    <row r="825" ht="15">
      <c r="D825" s="92"/>
    </row>
    <row r="826" ht="15">
      <c r="D826" s="92"/>
    </row>
    <row r="827" ht="15">
      <c r="D827" s="92"/>
    </row>
    <row r="828" ht="15">
      <c r="D828" s="92"/>
    </row>
    <row r="829" ht="15">
      <c r="D829" s="92"/>
    </row>
    <row r="830" ht="15">
      <c r="D830" s="92"/>
    </row>
    <row r="831" ht="15">
      <c r="D831" s="92"/>
    </row>
    <row r="832" ht="15">
      <c r="D832" s="92"/>
    </row>
    <row r="833" ht="15">
      <c r="D833" s="92"/>
    </row>
    <row r="834" ht="15">
      <c r="D834" s="92"/>
    </row>
    <row r="835" ht="15">
      <c r="D835" s="92"/>
    </row>
    <row r="836" ht="15">
      <c r="D836" s="92"/>
    </row>
    <row r="837" ht="15">
      <c r="D837" s="92"/>
    </row>
    <row r="838" ht="15">
      <c r="D838" s="92"/>
    </row>
    <row r="839" ht="15">
      <c r="D839" s="92"/>
    </row>
    <row r="840" ht="15">
      <c r="D840" s="92"/>
    </row>
    <row r="841" ht="15">
      <c r="D841" s="92"/>
    </row>
    <row r="842" ht="15">
      <c r="D842" s="92"/>
    </row>
    <row r="843" ht="15">
      <c r="D843" s="92"/>
    </row>
    <row r="844" ht="15">
      <c r="D844" s="92"/>
    </row>
    <row r="845" ht="15">
      <c r="D845" s="92"/>
    </row>
    <row r="846" ht="15">
      <c r="D846" s="92"/>
    </row>
    <row r="847" ht="15">
      <c r="D847" s="92"/>
    </row>
    <row r="848" ht="15">
      <c r="D848" s="92"/>
    </row>
    <row r="849" ht="15">
      <c r="D849" s="92"/>
    </row>
    <row r="850" ht="15">
      <c r="D850" s="92"/>
    </row>
    <row r="851" ht="15">
      <c r="D851" s="92"/>
    </row>
    <row r="852" ht="15">
      <c r="D852" s="92"/>
    </row>
    <row r="853" ht="15">
      <c r="D853" s="92"/>
    </row>
    <row r="854" ht="15">
      <c r="D854" s="92"/>
    </row>
    <row r="855" ht="15">
      <c r="D855" s="92"/>
    </row>
    <row r="856" ht="15">
      <c r="D856" s="92"/>
    </row>
    <row r="857" ht="15">
      <c r="D857" s="92"/>
    </row>
    <row r="858" ht="15">
      <c r="D858" s="92"/>
    </row>
    <row r="859" ht="15">
      <c r="D859" s="92"/>
    </row>
    <row r="860" ht="15">
      <c r="D860" s="92"/>
    </row>
    <row r="861" ht="15">
      <c r="D861" s="92"/>
    </row>
    <row r="862" ht="15">
      <c r="D862" s="92"/>
    </row>
    <row r="863" ht="15">
      <c r="D863" s="92"/>
    </row>
    <row r="864" ht="15">
      <c r="D864" s="92"/>
    </row>
    <row r="865" ht="15">
      <c r="D865" s="92"/>
    </row>
    <row r="866" ht="15">
      <c r="D866" s="92"/>
    </row>
    <row r="867" ht="15">
      <c r="D867" s="92"/>
    </row>
    <row r="868" ht="15">
      <c r="D868" s="92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AB11" sqref="AB11"/>
    </sheetView>
  </sheetViews>
  <sheetFormatPr defaultColWidth="8.8515625" defaultRowHeight="15"/>
  <cols>
    <col min="1" max="1" width="37.28125" style="10" customWidth="1"/>
    <col min="2" max="2" width="10.421875" style="10" customWidth="1"/>
    <col min="3" max="3" width="11.140625" style="92" customWidth="1"/>
    <col min="4" max="9" width="8.8515625" style="92" hidden="1" customWidth="1"/>
    <col min="10" max="10" width="11.00390625" style="92" customWidth="1"/>
    <col min="11" max="13" width="8.8515625" style="92" hidden="1" customWidth="1"/>
    <col min="14" max="14" width="11.00390625" style="92" customWidth="1"/>
    <col min="15" max="15" width="9.140625" style="10" customWidth="1"/>
    <col min="16" max="21" width="8.8515625" style="10" hidden="1" customWidth="1"/>
    <col min="22" max="22" width="11.2812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73" t="s">
        <v>146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8"/>
      <c r="X1" s="8"/>
      <c r="Y1" s="11"/>
    </row>
    <row r="2" spans="1:25" ht="11.25" customHeight="1">
      <c r="A2" s="74" t="s">
        <v>14</v>
      </c>
      <c r="B2" s="74" t="s">
        <v>17</v>
      </c>
      <c r="C2" s="76" t="s">
        <v>117</v>
      </c>
      <c r="D2" s="77"/>
      <c r="E2" s="77"/>
      <c r="F2" s="77"/>
      <c r="G2" s="77"/>
      <c r="H2" s="77"/>
      <c r="I2" s="77"/>
      <c r="J2" s="78"/>
      <c r="K2" s="79"/>
      <c r="L2" s="79"/>
      <c r="M2" s="79"/>
      <c r="N2" s="80" t="s">
        <v>174</v>
      </c>
      <c r="O2" s="63" t="s">
        <v>118</v>
      </c>
      <c r="P2" s="71"/>
      <c r="Q2" s="71"/>
      <c r="R2" s="71"/>
      <c r="S2" s="71"/>
      <c r="T2" s="71"/>
      <c r="U2" s="71"/>
      <c r="V2" s="72"/>
      <c r="W2" s="16"/>
      <c r="X2" s="16"/>
      <c r="Y2" s="5"/>
    </row>
    <row r="3" spans="1:25" ht="60.75" customHeight="1">
      <c r="A3" s="75"/>
      <c r="B3" s="75"/>
      <c r="C3" s="81" t="s">
        <v>173</v>
      </c>
      <c r="D3" s="81" t="s">
        <v>12</v>
      </c>
      <c r="E3" s="81" t="s">
        <v>119</v>
      </c>
      <c r="F3" s="82" t="s">
        <v>116</v>
      </c>
      <c r="G3" s="82" t="s">
        <v>62</v>
      </c>
      <c r="H3" s="82" t="s">
        <v>42</v>
      </c>
      <c r="I3" s="82" t="s">
        <v>85</v>
      </c>
      <c r="J3" s="83" t="s">
        <v>170</v>
      </c>
      <c r="K3" s="82" t="s">
        <v>4</v>
      </c>
      <c r="L3" s="82" t="s">
        <v>72</v>
      </c>
      <c r="M3" s="82" t="s">
        <v>39</v>
      </c>
      <c r="N3" s="84"/>
      <c r="O3" s="55" t="s">
        <v>175</v>
      </c>
      <c r="P3" s="55" t="s">
        <v>30</v>
      </c>
      <c r="Q3" s="55" t="s">
        <v>95</v>
      </c>
      <c r="R3" s="55" t="s">
        <v>11</v>
      </c>
      <c r="S3" s="55" t="s">
        <v>116</v>
      </c>
      <c r="T3" s="55" t="s">
        <v>62</v>
      </c>
      <c r="U3" s="55" t="s">
        <v>42</v>
      </c>
      <c r="V3" s="55" t="s">
        <v>176</v>
      </c>
      <c r="W3" s="19" t="s">
        <v>120</v>
      </c>
      <c r="X3" s="3" t="s">
        <v>72</v>
      </c>
      <c r="Y3" s="5"/>
    </row>
    <row r="4" spans="1:25" ht="11.25" customHeight="1" thickBot="1">
      <c r="A4" s="56" t="s">
        <v>76</v>
      </c>
      <c r="B4" s="57" t="s">
        <v>50</v>
      </c>
      <c r="C4" s="85" t="s">
        <v>25</v>
      </c>
      <c r="D4" s="86" t="s">
        <v>43</v>
      </c>
      <c r="E4" s="86" t="s">
        <v>57</v>
      </c>
      <c r="F4" s="86" t="s">
        <v>84</v>
      </c>
      <c r="G4" s="86" t="s">
        <v>55</v>
      </c>
      <c r="H4" s="86" t="s">
        <v>33</v>
      </c>
      <c r="I4" s="86" t="s">
        <v>44</v>
      </c>
      <c r="J4" s="85" t="s">
        <v>112</v>
      </c>
      <c r="K4" s="86" t="s">
        <v>106</v>
      </c>
      <c r="L4" s="86" t="s">
        <v>75</v>
      </c>
      <c r="M4" s="86" t="s">
        <v>64</v>
      </c>
      <c r="N4" s="87" t="s">
        <v>10</v>
      </c>
      <c r="O4" s="58" t="s">
        <v>96</v>
      </c>
      <c r="P4" s="59" t="s">
        <v>79</v>
      </c>
      <c r="Q4" s="59" t="s">
        <v>51</v>
      </c>
      <c r="R4" s="59" t="s">
        <v>29</v>
      </c>
      <c r="S4" s="59" t="s">
        <v>41</v>
      </c>
      <c r="T4" s="59" t="s">
        <v>13</v>
      </c>
      <c r="U4" s="59" t="s">
        <v>100</v>
      </c>
      <c r="V4" s="58" t="s">
        <v>68</v>
      </c>
      <c r="W4" s="54" t="s">
        <v>90</v>
      </c>
      <c r="X4" s="2" t="s">
        <v>61</v>
      </c>
      <c r="Y4" s="5"/>
    </row>
    <row r="5" spans="1:25" s="18" customFormat="1" ht="30" customHeight="1">
      <c r="A5" s="110" t="s">
        <v>6</v>
      </c>
      <c r="B5" s="109" t="s">
        <v>89</v>
      </c>
      <c r="C5" s="88">
        <f>C7+C11+C13+C16+C21+C23+C25+C29</f>
        <v>47266.200000000004</v>
      </c>
      <c r="D5" s="88" t="s">
        <v>36</v>
      </c>
      <c r="E5" s="88" t="s">
        <v>36</v>
      </c>
      <c r="F5" s="88" t="s">
        <v>36</v>
      </c>
      <c r="G5" s="88" t="s">
        <v>36</v>
      </c>
      <c r="H5" s="88" t="s">
        <v>36</v>
      </c>
      <c r="I5" s="88" t="s">
        <v>36</v>
      </c>
      <c r="J5" s="88">
        <f>J7+J11+J13+J16+J21+J23+J25+J29</f>
        <v>10827.900000000001</v>
      </c>
      <c r="K5" s="88" t="e">
        <f>K7+K13+K16+K21+K23+K25+K29+#REF!</f>
        <v>#VALUE!</v>
      </c>
      <c r="L5" s="88" t="e">
        <f>L7+L13+L16+L21+L23+L25+L29+#REF!</f>
        <v>#VALUE!</v>
      </c>
      <c r="M5" s="88" t="e">
        <f>M7+M13+M16+M21+M23+M25+M29+#REF!</f>
        <v>#VALUE!</v>
      </c>
      <c r="N5" s="88">
        <f>N7+N11+N13+N16+N21+N23+N25+N29</f>
        <v>7834.1</v>
      </c>
      <c r="O5" s="46">
        <f>N5*100/C5</f>
        <v>16.574423160736423</v>
      </c>
      <c r="P5" s="46"/>
      <c r="Q5" s="46"/>
      <c r="R5" s="46"/>
      <c r="S5" s="46"/>
      <c r="T5" s="46"/>
      <c r="U5" s="46"/>
      <c r="V5" s="46">
        <f>N5*100/J5</f>
        <v>72.35105606812031</v>
      </c>
      <c r="W5" s="43" t="s">
        <v>36</v>
      </c>
      <c r="X5" s="44" t="s">
        <v>36</v>
      </c>
      <c r="Y5" s="17"/>
    </row>
    <row r="6" spans="1:25" ht="15.75" customHeight="1">
      <c r="A6" s="112" t="s">
        <v>2</v>
      </c>
      <c r="B6" s="111" t="s">
        <v>27</v>
      </c>
      <c r="C6" s="89" t="s">
        <v>27</v>
      </c>
      <c r="D6" s="89" t="s">
        <v>27</v>
      </c>
      <c r="E6" s="89" t="s">
        <v>27</v>
      </c>
      <c r="F6" s="89" t="s">
        <v>27</v>
      </c>
      <c r="G6" s="89" t="s">
        <v>27</v>
      </c>
      <c r="H6" s="89" t="s">
        <v>27</v>
      </c>
      <c r="I6" s="89" t="s">
        <v>27</v>
      </c>
      <c r="J6" s="89"/>
      <c r="K6" s="89" t="s">
        <v>27</v>
      </c>
      <c r="L6" s="89" t="s">
        <v>27</v>
      </c>
      <c r="M6" s="89" t="s">
        <v>27</v>
      </c>
      <c r="N6" s="89" t="s">
        <v>27</v>
      </c>
      <c r="O6" s="47"/>
      <c r="P6" s="47"/>
      <c r="Q6" s="47"/>
      <c r="R6" s="47"/>
      <c r="S6" s="47"/>
      <c r="T6" s="47"/>
      <c r="U6" s="47"/>
      <c r="V6" s="47"/>
      <c r="W6" s="12" t="s">
        <v>27</v>
      </c>
      <c r="X6" s="9" t="s">
        <v>27</v>
      </c>
      <c r="Y6" s="4"/>
    </row>
    <row r="7" spans="1:25" s="18" customFormat="1" ht="15">
      <c r="A7" s="48" t="s">
        <v>65</v>
      </c>
      <c r="B7" s="49" t="s">
        <v>144</v>
      </c>
      <c r="C7" s="88">
        <f>C9+C10+C8</f>
        <v>1977.3999999999999</v>
      </c>
      <c r="D7" s="88" t="s">
        <v>36</v>
      </c>
      <c r="E7" s="88" t="s">
        <v>36</v>
      </c>
      <c r="F7" s="88" t="s">
        <v>36</v>
      </c>
      <c r="G7" s="88" t="s">
        <v>36</v>
      </c>
      <c r="H7" s="88" t="s">
        <v>36</v>
      </c>
      <c r="I7" s="88" t="s">
        <v>36</v>
      </c>
      <c r="J7" s="88">
        <f>J9+J10+J8</f>
        <v>618</v>
      </c>
      <c r="K7" s="88" t="e">
        <f>K9+K10</f>
        <v>#VALUE!</v>
      </c>
      <c r="L7" s="88" t="e">
        <f>L9+L10</f>
        <v>#VALUE!</v>
      </c>
      <c r="M7" s="88" t="e">
        <f>M9+M10</f>
        <v>#VALUE!</v>
      </c>
      <c r="N7" s="88">
        <f>N9+N10+N8</f>
        <v>85.5</v>
      </c>
      <c r="O7" s="46">
        <f aca="true" t="shared" si="0" ref="O7:O30">N7*100/C7</f>
        <v>4.323859613634065</v>
      </c>
      <c r="P7" s="46"/>
      <c r="Q7" s="46"/>
      <c r="R7" s="46"/>
      <c r="S7" s="46"/>
      <c r="T7" s="46"/>
      <c r="U7" s="46"/>
      <c r="V7" s="46">
        <f aca="true" t="shared" si="1" ref="V7:V30">N7*100/J7</f>
        <v>13.83495145631068</v>
      </c>
      <c r="W7" s="43" t="s">
        <v>36</v>
      </c>
      <c r="X7" s="44" t="s">
        <v>36</v>
      </c>
      <c r="Y7" s="17"/>
    </row>
    <row r="8" spans="1:25" s="18" customFormat="1" ht="15">
      <c r="A8" s="50" t="s">
        <v>185</v>
      </c>
      <c r="B8" s="51" t="s">
        <v>186</v>
      </c>
      <c r="C8" s="90">
        <v>3.1</v>
      </c>
      <c r="D8" s="88"/>
      <c r="E8" s="88"/>
      <c r="F8" s="88"/>
      <c r="G8" s="88"/>
      <c r="H8" s="88"/>
      <c r="I8" s="88"/>
      <c r="J8" s="90">
        <v>0</v>
      </c>
      <c r="K8" s="88"/>
      <c r="L8" s="88"/>
      <c r="M8" s="88"/>
      <c r="N8" s="90">
        <v>0</v>
      </c>
      <c r="O8" s="46">
        <f t="shared" si="0"/>
        <v>0</v>
      </c>
      <c r="P8" s="46"/>
      <c r="Q8" s="46"/>
      <c r="R8" s="46"/>
      <c r="S8" s="46"/>
      <c r="T8" s="46"/>
      <c r="U8" s="46"/>
      <c r="V8" s="46" t="s">
        <v>36</v>
      </c>
      <c r="W8" s="43"/>
      <c r="X8" s="44"/>
      <c r="Y8" s="17"/>
    </row>
    <row r="9" spans="1:25" ht="15">
      <c r="A9" s="50" t="s">
        <v>45</v>
      </c>
      <c r="B9" s="51" t="s">
        <v>143</v>
      </c>
      <c r="C9" s="90">
        <v>300</v>
      </c>
      <c r="D9" s="90" t="s">
        <v>36</v>
      </c>
      <c r="E9" s="90" t="s">
        <v>36</v>
      </c>
      <c r="F9" s="90" t="s">
        <v>36</v>
      </c>
      <c r="G9" s="90" t="s">
        <v>36</v>
      </c>
      <c r="H9" s="90" t="s">
        <v>36</v>
      </c>
      <c r="I9" s="90" t="s">
        <v>36</v>
      </c>
      <c r="J9" s="90">
        <v>200</v>
      </c>
      <c r="K9" s="90" t="s">
        <v>36</v>
      </c>
      <c r="L9" s="90" t="s">
        <v>36</v>
      </c>
      <c r="M9" s="90" t="s">
        <v>36</v>
      </c>
      <c r="N9" s="90">
        <v>0</v>
      </c>
      <c r="O9" s="46" t="s">
        <v>36</v>
      </c>
      <c r="P9" s="52"/>
      <c r="Q9" s="52"/>
      <c r="R9" s="52"/>
      <c r="S9" s="52"/>
      <c r="T9" s="52"/>
      <c r="U9" s="52"/>
      <c r="V9" s="46" t="s">
        <v>36</v>
      </c>
      <c r="W9" s="7" t="s">
        <v>36</v>
      </c>
      <c r="X9" s="15" t="s">
        <v>36</v>
      </c>
      <c r="Y9" s="4"/>
    </row>
    <row r="10" spans="1:25" ht="15">
      <c r="A10" s="50" t="s">
        <v>16</v>
      </c>
      <c r="B10" s="51" t="s">
        <v>142</v>
      </c>
      <c r="C10" s="90">
        <v>1674.3</v>
      </c>
      <c r="D10" s="90" t="s">
        <v>36</v>
      </c>
      <c r="E10" s="90" t="s">
        <v>36</v>
      </c>
      <c r="F10" s="90" t="s">
        <v>36</v>
      </c>
      <c r="G10" s="90" t="s">
        <v>36</v>
      </c>
      <c r="H10" s="90" t="s">
        <v>36</v>
      </c>
      <c r="I10" s="90" t="s">
        <v>36</v>
      </c>
      <c r="J10" s="90">
        <v>418</v>
      </c>
      <c r="K10" s="90" t="s">
        <v>36</v>
      </c>
      <c r="L10" s="90" t="s">
        <v>36</v>
      </c>
      <c r="M10" s="90" t="s">
        <v>36</v>
      </c>
      <c r="N10" s="90">
        <v>85.5</v>
      </c>
      <c r="O10" s="46">
        <f t="shared" si="0"/>
        <v>5.106611718330049</v>
      </c>
      <c r="P10" s="52"/>
      <c r="Q10" s="52"/>
      <c r="R10" s="52"/>
      <c r="S10" s="52"/>
      <c r="T10" s="52"/>
      <c r="U10" s="52"/>
      <c r="V10" s="46">
        <f t="shared" si="1"/>
        <v>20.454545454545453</v>
      </c>
      <c r="W10" s="7" t="s">
        <v>36</v>
      </c>
      <c r="X10" s="15" t="s">
        <v>36</v>
      </c>
      <c r="Y10" s="4"/>
    </row>
    <row r="11" spans="1:25" s="18" customFormat="1" ht="15">
      <c r="A11" s="48" t="s">
        <v>162</v>
      </c>
      <c r="B11" s="49" t="s">
        <v>160</v>
      </c>
      <c r="C11" s="88">
        <f>C12</f>
        <v>200.5</v>
      </c>
      <c r="D11" s="88"/>
      <c r="E11" s="88"/>
      <c r="F11" s="88"/>
      <c r="G11" s="88"/>
      <c r="H11" s="88"/>
      <c r="I11" s="88"/>
      <c r="J11" s="88">
        <f>J12</f>
        <v>44.1</v>
      </c>
      <c r="K11" s="88"/>
      <c r="L11" s="88"/>
      <c r="M11" s="88"/>
      <c r="N11" s="88">
        <f>N12</f>
        <v>36.2</v>
      </c>
      <c r="O11" s="46">
        <f t="shared" si="0"/>
        <v>18.05486284289277</v>
      </c>
      <c r="P11" s="46"/>
      <c r="Q11" s="46"/>
      <c r="R11" s="46"/>
      <c r="S11" s="46"/>
      <c r="T11" s="46"/>
      <c r="U11" s="46"/>
      <c r="V11" s="46">
        <f t="shared" si="1"/>
        <v>82.08616780045352</v>
      </c>
      <c r="W11" s="43"/>
      <c r="X11" s="44"/>
      <c r="Y11" s="17"/>
    </row>
    <row r="12" spans="1:25" ht="24.75">
      <c r="A12" s="50" t="s">
        <v>163</v>
      </c>
      <c r="B12" s="51" t="s">
        <v>161</v>
      </c>
      <c r="C12" s="90">
        <v>200.5</v>
      </c>
      <c r="D12" s="90"/>
      <c r="E12" s="90"/>
      <c r="F12" s="90"/>
      <c r="G12" s="90"/>
      <c r="H12" s="90"/>
      <c r="I12" s="90"/>
      <c r="J12" s="90">
        <v>44.1</v>
      </c>
      <c r="K12" s="90"/>
      <c r="L12" s="90"/>
      <c r="M12" s="90"/>
      <c r="N12" s="90">
        <v>36.2</v>
      </c>
      <c r="O12" s="52">
        <f>N12*100/C12</f>
        <v>18.05486284289277</v>
      </c>
      <c r="P12" s="52"/>
      <c r="Q12" s="52"/>
      <c r="R12" s="52"/>
      <c r="S12" s="52"/>
      <c r="T12" s="52"/>
      <c r="U12" s="52"/>
      <c r="V12" s="52">
        <f>N12*100/J12</f>
        <v>82.08616780045352</v>
      </c>
      <c r="W12" s="7"/>
      <c r="X12" s="15"/>
      <c r="Y12" s="4"/>
    </row>
    <row r="13" spans="1:25" s="18" customFormat="1" ht="15">
      <c r="A13" s="48" t="s">
        <v>47</v>
      </c>
      <c r="B13" s="49" t="s">
        <v>141</v>
      </c>
      <c r="C13" s="88">
        <f>C14+C15</f>
        <v>14535.800000000001</v>
      </c>
      <c r="D13" s="88" t="s">
        <v>36</v>
      </c>
      <c r="E13" s="88" t="s">
        <v>36</v>
      </c>
      <c r="F13" s="88" t="s">
        <v>36</v>
      </c>
      <c r="G13" s="88" t="s">
        <v>36</v>
      </c>
      <c r="H13" s="88" t="s">
        <v>36</v>
      </c>
      <c r="I13" s="88" t="s">
        <v>36</v>
      </c>
      <c r="J13" s="88">
        <f>J14+J15</f>
        <v>3101.8</v>
      </c>
      <c r="K13" s="88" t="s">
        <v>36</v>
      </c>
      <c r="L13" s="88" t="s">
        <v>36</v>
      </c>
      <c r="M13" s="88" t="s">
        <v>36</v>
      </c>
      <c r="N13" s="88">
        <f>N14+N15</f>
        <v>2849.2000000000003</v>
      </c>
      <c r="O13" s="46">
        <f t="shared" si="0"/>
        <v>19.601260336548382</v>
      </c>
      <c r="P13" s="46" t="s">
        <v>36</v>
      </c>
      <c r="Q13" s="46" t="s">
        <v>36</v>
      </c>
      <c r="R13" s="46" t="s">
        <v>36</v>
      </c>
      <c r="S13" s="46" t="s">
        <v>36</v>
      </c>
      <c r="T13" s="46" t="s">
        <v>36</v>
      </c>
      <c r="U13" s="46"/>
      <c r="V13" s="46">
        <f t="shared" si="1"/>
        <v>91.85634147914114</v>
      </c>
      <c r="W13" s="43" t="s">
        <v>36</v>
      </c>
      <c r="X13" s="44" t="s">
        <v>36</v>
      </c>
      <c r="Y13" s="17"/>
    </row>
    <row r="14" spans="1:25" ht="15">
      <c r="A14" s="50" t="s">
        <v>35</v>
      </c>
      <c r="B14" s="51" t="s">
        <v>140</v>
      </c>
      <c r="C14" s="90">
        <v>11218.7</v>
      </c>
      <c r="D14" s="90" t="s">
        <v>36</v>
      </c>
      <c r="E14" s="90" t="s">
        <v>36</v>
      </c>
      <c r="F14" s="90" t="s">
        <v>36</v>
      </c>
      <c r="G14" s="90" t="s">
        <v>36</v>
      </c>
      <c r="H14" s="90" t="s">
        <v>36</v>
      </c>
      <c r="I14" s="90" t="s">
        <v>36</v>
      </c>
      <c r="J14" s="90">
        <v>1932</v>
      </c>
      <c r="K14" s="90" t="s">
        <v>36</v>
      </c>
      <c r="L14" s="90" t="s">
        <v>36</v>
      </c>
      <c r="M14" s="90" t="s">
        <v>36</v>
      </c>
      <c r="N14" s="90">
        <v>2054.3</v>
      </c>
      <c r="O14" s="52">
        <f>N14*100/C14</f>
        <v>18.311390802855946</v>
      </c>
      <c r="P14" s="52"/>
      <c r="Q14" s="52"/>
      <c r="R14" s="52"/>
      <c r="S14" s="52"/>
      <c r="T14" s="52"/>
      <c r="U14" s="52"/>
      <c r="V14" s="52">
        <f t="shared" si="1"/>
        <v>106.33022774327124</v>
      </c>
      <c r="W14" s="7" t="s">
        <v>36</v>
      </c>
      <c r="X14" s="15" t="s">
        <v>36</v>
      </c>
      <c r="Y14" s="4"/>
    </row>
    <row r="15" spans="1:25" ht="24.75">
      <c r="A15" s="50" t="s">
        <v>169</v>
      </c>
      <c r="B15" s="51" t="s">
        <v>164</v>
      </c>
      <c r="C15" s="90">
        <v>3317.1</v>
      </c>
      <c r="D15" s="90"/>
      <c r="E15" s="90"/>
      <c r="F15" s="90"/>
      <c r="G15" s="90"/>
      <c r="H15" s="90"/>
      <c r="I15" s="90"/>
      <c r="J15" s="90">
        <v>1169.8</v>
      </c>
      <c r="K15" s="90"/>
      <c r="L15" s="90"/>
      <c r="M15" s="90"/>
      <c r="N15" s="90">
        <v>794.9</v>
      </c>
      <c r="O15" s="52">
        <f t="shared" si="0"/>
        <v>23.96370323475325</v>
      </c>
      <c r="P15" s="52"/>
      <c r="Q15" s="52"/>
      <c r="R15" s="52"/>
      <c r="S15" s="52"/>
      <c r="T15" s="52"/>
      <c r="U15" s="52"/>
      <c r="V15" s="52">
        <f>N15*100/J15</f>
        <v>67.9517866301932</v>
      </c>
      <c r="W15" s="7"/>
      <c r="X15" s="15"/>
      <c r="Y15" s="4"/>
    </row>
    <row r="16" spans="1:25" s="18" customFormat="1" ht="15">
      <c r="A16" s="48" t="s">
        <v>28</v>
      </c>
      <c r="B16" s="49" t="s">
        <v>139</v>
      </c>
      <c r="C16" s="88">
        <f>C17+C18+C19+C20</f>
        <v>16003.900000000001</v>
      </c>
      <c r="D16" s="88" t="s">
        <v>36</v>
      </c>
      <c r="E16" s="88" t="s">
        <v>36</v>
      </c>
      <c r="F16" s="88" t="s">
        <v>36</v>
      </c>
      <c r="G16" s="88" t="s">
        <v>36</v>
      </c>
      <c r="H16" s="88" t="s">
        <v>36</v>
      </c>
      <c r="I16" s="88" t="s">
        <v>36</v>
      </c>
      <c r="J16" s="88">
        <f>J17+J18+J19+J20</f>
        <v>3137.2</v>
      </c>
      <c r="K16" s="88" t="e">
        <f>K17+K18+K19+K20</f>
        <v>#VALUE!</v>
      </c>
      <c r="L16" s="88" t="e">
        <f>L17+L18+L19+L20</f>
        <v>#VALUE!</v>
      </c>
      <c r="M16" s="88" t="e">
        <f>M17+M18+M19+M20</f>
        <v>#VALUE!</v>
      </c>
      <c r="N16" s="88">
        <f>N17+N18+N19+N20</f>
        <v>1585.6</v>
      </c>
      <c r="O16" s="46">
        <f t="shared" si="0"/>
        <v>9.907585026149874</v>
      </c>
      <c r="P16" s="46"/>
      <c r="Q16" s="46"/>
      <c r="R16" s="46"/>
      <c r="S16" s="46"/>
      <c r="T16" s="46"/>
      <c r="U16" s="46"/>
      <c r="V16" s="46">
        <f t="shared" si="1"/>
        <v>50.54188448297845</v>
      </c>
      <c r="W16" s="43" t="s">
        <v>36</v>
      </c>
      <c r="X16" s="44" t="s">
        <v>36</v>
      </c>
      <c r="Y16" s="17"/>
    </row>
    <row r="17" spans="1:25" ht="15">
      <c r="A17" s="50" t="s">
        <v>46</v>
      </c>
      <c r="B17" s="51" t="s">
        <v>138</v>
      </c>
      <c r="C17" s="90">
        <v>2805</v>
      </c>
      <c r="D17" s="90" t="s">
        <v>36</v>
      </c>
      <c r="E17" s="90" t="s">
        <v>36</v>
      </c>
      <c r="F17" s="90" t="s">
        <v>36</v>
      </c>
      <c r="G17" s="90" t="s">
        <v>36</v>
      </c>
      <c r="H17" s="90" t="s">
        <v>36</v>
      </c>
      <c r="I17" s="90" t="s">
        <v>36</v>
      </c>
      <c r="J17" s="90">
        <v>173</v>
      </c>
      <c r="K17" s="90" t="s">
        <v>36</v>
      </c>
      <c r="L17" s="90" t="s">
        <v>36</v>
      </c>
      <c r="M17" s="90" t="s">
        <v>36</v>
      </c>
      <c r="N17" s="90">
        <v>0</v>
      </c>
      <c r="O17" s="46">
        <f t="shared" si="0"/>
        <v>0</v>
      </c>
      <c r="P17" s="52"/>
      <c r="Q17" s="52"/>
      <c r="R17" s="52"/>
      <c r="S17" s="52"/>
      <c r="T17" s="52"/>
      <c r="U17" s="52"/>
      <c r="V17" s="46">
        <f>N17*100/J17</f>
        <v>0</v>
      </c>
      <c r="W17" s="7" t="s">
        <v>36</v>
      </c>
      <c r="X17" s="15" t="s">
        <v>36</v>
      </c>
      <c r="Y17" s="4"/>
    </row>
    <row r="18" spans="1:25" ht="15">
      <c r="A18" s="50" t="s">
        <v>60</v>
      </c>
      <c r="B18" s="51" t="s">
        <v>137</v>
      </c>
      <c r="C18" s="90">
        <v>3187.2</v>
      </c>
      <c r="D18" s="90" t="s">
        <v>36</v>
      </c>
      <c r="E18" s="90" t="s">
        <v>36</v>
      </c>
      <c r="F18" s="90" t="s">
        <v>36</v>
      </c>
      <c r="G18" s="90" t="s">
        <v>36</v>
      </c>
      <c r="H18" s="90" t="s">
        <v>36</v>
      </c>
      <c r="I18" s="90" t="s">
        <v>36</v>
      </c>
      <c r="J18" s="90">
        <v>847.2</v>
      </c>
      <c r="K18" s="90" t="s">
        <v>36</v>
      </c>
      <c r="L18" s="90" t="s">
        <v>36</v>
      </c>
      <c r="M18" s="90" t="s">
        <v>36</v>
      </c>
      <c r="N18" s="90">
        <v>45.2</v>
      </c>
      <c r="O18" s="46">
        <f t="shared" si="0"/>
        <v>1.4181726907630523</v>
      </c>
      <c r="P18" s="52"/>
      <c r="Q18" s="52"/>
      <c r="R18" s="52"/>
      <c r="S18" s="52"/>
      <c r="T18" s="52"/>
      <c r="U18" s="52"/>
      <c r="V18" s="46">
        <f t="shared" si="1"/>
        <v>5.335221907459868</v>
      </c>
      <c r="W18" s="7" t="s">
        <v>36</v>
      </c>
      <c r="X18" s="15" t="s">
        <v>36</v>
      </c>
      <c r="Y18" s="4"/>
    </row>
    <row r="19" spans="1:25" ht="15">
      <c r="A19" s="50" t="s">
        <v>73</v>
      </c>
      <c r="B19" s="51" t="s">
        <v>136</v>
      </c>
      <c r="C19" s="90">
        <v>9666.7</v>
      </c>
      <c r="D19" s="90" t="s">
        <v>36</v>
      </c>
      <c r="E19" s="90" t="s">
        <v>36</v>
      </c>
      <c r="F19" s="90" t="s">
        <v>36</v>
      </c>
      <c r="G19" s="90" t="s">
        <v>36</v>
      </c>
      <c r="H19" s="90" t="s">
        <v>36</v>
      </c>
      <c r="I19" s="90" t="s">
        <v>36</v>
      </c>
      <c r="J19" s="90">
        <v>2032</v>
      </c>
      <c r="K19" s="90" t="s">
        <v>36</v>
      </c>
      <c r="L19" s="90" t="s">
        <v>36</v>
      </c>
      <c r="M19" s="90" t="s">
        <v>36</v>
      </c>
      <c r="N19" s="90">
        <v>1489.6</v>
      </c>
      <c r="O19" s="46">
        <f t="shared" si="0"/>
        <v>15.409602035855048</v>
      </c>
      <c r="P19" s="52"/>
      <c r="Q19" s="52"/>
      <c r="R19" s="52"/>
      <c r="S19" s="52"/>
      <c r="T19" s="52"/>
      <c r="U19" s="52"/>
      <c r="V19" s="46">
        <f t="shared" si="1"/>
        <v>73.30708661417323</v>
      </c>
      <c r="W19" s="7" t="s">
        <v>36</v>
      </c>
      <c r="X19" s="15" t="s">
        <v>36</v>
      </c>
      <c r="Y19" s="4"/>
    </row>
    <row r="20" spans="1:25" ht="25.5" customHeight="1">
      <c r="A20" s="50" t="s">
        <v>31</v>
      </c>
      <c r="B20" s="51" t="s">
        <v>135</v>
      </c>
      <c r="C20" s="90">
        <v>345</v>
      </c>
      <c r="D20" s="90" t="s">
        <v>36</v>
      </c>
      <c r="E20" s="90" t="s">
        <v>36</v>
      </c>
      <c r="F20" s="90" t="s">
        <v>36</v>
      </c>
      <c r="G20" s="90" t="s">
        <v>36</v>
      </c>
      <c r="H20" s="90" t="s">
        <v>36</v>
      </c>
      <c r="I20" s="90" t="s">
        <v>36</v>
      </c>
      <c r="J20" s="90">
        <v>85</v>
      </c>
      <c r="K20" s="90" t="s">
        <v>36</v>
      </c>
      <c r="L20" s="90" t="s">
        <v>36</v>
      </c>
      <c r="M20" s="90" t="s">
        <v>36</v>
      </c>
      <c r="N20" s="90">
        <v>50.8</v>
      </c>
      <c r="O20" s="46">
        <f t="shared" si="0"/>
        <v>14.72463768115942</v>
      </c>
      <c r="P20" s="52"/>
      <c r="Q20" s="52"/>
      <c r="R20" s="52"/>
      <c r="S20" s="52"/>
      <c r="T20" s="52"/>
      <c r="U20" s="52"/>
      <c r="V20" s="46">
        <f t="shared" si="1"/>
        <v>59.76470588235294</v>
      </c>
      <c r="W20" s="7" t="s">
        <v>36</v>
      </c>
      <c r="X20" s="15" t="s">
        <v>36</v>
      </c>
      <c r="Y20" s="4"/>
    </row>
    <row r="21" spans="1:25" s="18" customFormat="1" ht="15">
      <c r="A21" s="48" t="s">
        <v>103</v>
      </c>
      <c r="B21" s="49" t="s">
        <v>134</v>
      </c>
      <c r="C21" s="88">
        <f>C22</f>
        <v>310</v>
      </c>
      <c r="D21" s="88" t="s">
        <v>36</v>
      </c>
      <c r="E21" s="88" t="s">
        <v>36</v>
      </c>
      <c r="F21" s="88" t="s">
        <v>36</v>
      </c>
      <c r="G21" s="88" t="s">
        <v>36</v>
      </c>
      <c r="H21" s="88" t="s">
        <v>36</v>
      </c>
      <c r="I21" s="88" t="s">
        <v>36</v>
      </c>
      <c r="J21" s="88">
        <f>J22</f>
        <v>63</v>
      </c>
      <c r="K21" s="88" t="str">
        <f>K22</f>
        <v>-</v>
      </c>
      <c r="L21" s="88" t="str">
        <f>L22</f>
        <v>-</v>
      </c>
      <c r="M21" s="88" t="str">
        <f>M22</f>
        <v>-</v>
      </c>
      <c r="N21" s="88">
        <f>N22</f>
        <v>63</v>
      </c>
      <c r="O21" s="46">
        <f t="shared" si="0"/>
        <v>20.322580645161292</v>
      </c>
      <c r="P21" s="46"/>
      <c r="Q21" s="46"/>
      <c r="R21" s="46"/>
      <c r="S21" s="46"/>
      <c r="T21" s="46"/>
      <c r="U21" s="46"/>
      <c r="V21" s="46">
        <f t="shared" si="1"/>
        <v>100</v>
      </c>
      <c r="W21" s="43" t="s">
        <v>36</v>
      </c>
      <c r="X21" s="44" t="s">
        <v>36</v>
      </c>
      <c r="Y21" s="17"/>
    </row>
    <row r="22" spans="1:25" ht="25.5" customHeight="1">
      <c r="A22" s="50" t="s">
        <v>63</v>
      </c>
      <c r="B22" s="51" t="s">
        <v>133</v>
      </c>
      <c r="C22" s="90">
        <v>310</v>
      </c>
      <c r="D22" s="90" t="s">
        <v>36</v>
      </c>
      <c r="E22" s="90" t="s">
        <v>36</v>
      </c>
      <c r="F22" s="90" t="s">
        <v>36</v>
      </c>
      <c r="G22" s="90" t="s">
        <v>36</v>
      </c>
      <c r="H22" s="90" t="s">
        <v>36</v>
      </c>
      <c r="I22" s="90" t="s">
        <v>36</v>
      </c>
      <c r="J22" s="90">
        <v>63</v>
      </c>
      <c r="K22" s="90" t="s">
        <v>36</v>
      </c>
      <c r="L22" s="90" t="s">
        <v>36</v>
      </c>
      <c r="M22" s="90" t="s">
        <v>36</v>
      </c>
      <c r="N22" s="90">
        <v>63</v>
      </c>
      <c r="O22" s="46">
        <f t="shared" si="0"/>
        <v>20.322580645161292</v>
      </c>
      <c r="P22" s="52"/>
      <c r="Q22" s="52"/>
      <c r="R22" s="52"/>
      <c r="S22" s="52"/>
      <c r="T22" s="52"/>
      <c r="U22" s="52"/>
      <c r="V22" s="46">
        <f t="shared" si="1"/>
        <v>100</v>
      </c>
      <c r="W22" s="7" t="s">
        <v>36</v>
      </c>
      <c r="X22" s="15" t="s">
        <v>36</v>
      </c>
      <c r="Y22" s="4"/>
    </row>
    <row r="23" spans="1:25" s="18" customFormat="1" ht="15">
      <c r="A23" s="48" t="s">
        <v>98</v>
      </c>
      <c r="B23" s="49" t="s">
        <v>132</v>
      </c>
      <c r="C23" s="88">
        <f>C24</f>
        <v>12886.9</v>
      </c>
      <c r="D23" s="88" t="s">
        <v>36</v>
      </c>
      <c r="E23" s="88" t="s">
        <v>36</v>
      </c>
      <c r="F23" s="88" t="s">
        <v>36</v>
      </c>
      <c r="G23" s="88" t="s">
        <v>36</v>
      </c>
      <c r="H23" s="88" t="s">
        <v>36</v>
      </c>
      <c r="I23" s="88" t="s">
        <v>36</v>
      </c>
      <c r="J23" s="88">
        <f>J24</f>
        <v>3811.8</v>
      </c>
      <c r="K23" s="88" t="str">
        <f>K24</f>
        <v>-</v>
      </c>
      <c r="L23" s="88" t="str">
        <f>L24</f>
        <v>-</v>
      </c>
      <c r="M23" s="88" t="str">
        <f>M24</f>
        <v>-</v>
      </c>
      <c r="N23" s="88">
        <f>N24</f>
        <v>3162.6</v>
      </c>
      <c r="O23" s="46">
        <f t="shared" si="0"/>
        <v>24.54120075425432</v>
      </c>
      <c r="P23" s="46"/>
      <c r="Q23" s="46"/>
      <c r="R23" s="46"/>
      <c r="S23" s="46"/>
      <c r="T23" s="46"/>
      <c r="U23" s="46"/>
      <c r="V23" s="46">
        <f t="shared" si="1"/>
        <v>82.96867621596095</v>
      </c>
      <c r="W23" s="43" t="s">
        <v>36</v>
      </c>
      <c r="X23" s="44" t="s">
        <v>36</v>
      </c>
      <c r="Y23" s="17"/>
    </row>
    <row r="24" spans="1:25" ht="15">
      <c r="A24" s="50" t="s">
        <v>78</v>
      </c>
      <c r="B24" s="51" t="s">
        <v>131</v>
      </c>
      <c r="C24" s="90">
        <v>12886.9</v>
      </c>
      <c r="D24" s="90" t="s">
        <v>36</v>
      </c>
      <c r="E24" s="90" t="s">
        <v>36</v>
      </c>
      <c r="F24" s="90" t="s">
        <v>36</v>
      </c>
      <c r="G24" s="90" t="s">
        <v>36</v>
      </c>
      <c r="H24" s="90" t="s">
        <v>36</v>
      </c>
      <c r="I24" s="90" t="s">
        <v>36</v>
      </c>
      <c r="J24" s="90">
        <v>3811.8</v>
      </c>
      <c r="K24" s="90" t="s">
        <v>36</v>
      </c>
      <c r="L24" s="90" t="s">
        <v>36</v>
      </c>
      <c r="M24" s="90" t="s">
        <v>36</v>
      </c>
      <c r="N24" s="90">
        <v>3162.6</v>
      </c>
      <c r="O24" s="46">
        <f t="shared" si="0"/>
        <v>24.54120075425432</v>
      </c>
      <c r="P24" s="52"/>
      <c r="Q24" s="52"/>
      <c r="R24" s="52"/>
      <c r="S24" s="52"/>
      <c r="T24" s="52"/>
      <c r="U24" s="52"/>
      <c r="V24" s="46">
        <f t="shared" si="1"/>
        <v>82.96867621596095</v>
      </c>
      <c r="W24" s="7" t="s">
        <v>36</v>
      </c>
      <c r="X24" s="15" t="s">
        <v>36</v>
      </c>
      <c r="Y24" s="4"/>
    </row>
    <row r="25" spans="1:25" s="18" customFormat="1" ht="15">
      <c r="A25" s="48" t="s">
        <v>22</v>
      </c>
      <c r="B25" s="49" t="s">
        <v>145</v>
      </c>
      <c r="C25" s="88">
        <f>SUM(C26:C28)</f>
        <v>701</v>
      </c>
      <c r="D25" s="88" t="s">
        <v>36</v>
      </c>
      <c r="E25" s="88" t="s">
        <v>36</v>
      </c>
      <c r="F25" s="88" t="s">
        <v>36</v>
      </c>
      <c r="G25" s="88" t="s">
        <v>36</v>
      </c>
      <c r="H25" s="88" t="s">
        <v>36</v>
      </c>
      <c r="I25" s="88" t="s">
        <v>36</v>
      </c>
      <c r="J25" s="88">
        <f>SUM(J26:J28)</f>
        <v>9</v>
      </c>
      <c r="K25" s="88" t="str">
        <f>K26</f>
        <v>-</v>
      </c>
      <c r="L25" s="88" t="str">
        <f>L26</f>
        <v>-</v>
      </c>
      <c r="M25" s="88" t="str">
        <f>M26</f>
        <v>-</v>
      </c>
      <c r="N25" s="88">
        <f>SUM(N26:N28)</f>
        <v>9</v>
      </c>
      <c r="O25" s="46">
        <f t="shared" si="0"/>
        <v>1.2838801711840229</v>
      </c>
      <c r="P25" s="46"/>
      <c r="Q25" s="46"/>
      <c r="R25" s="46"/>
      <c r="S25" s="46"/>
      <c r="T25" s="46"/>
      <c r="U25" s="46"/>
      <c r="V25" s="46">
        <f t="shared" si="1"/>
        <v>100</v>
      </c>
      <c r="W25" s="43" t="s">
        <v>36</v>
      </c>
      <c r="X25" s="44" t="s">
        <v>36</v>
      </c>
      <c r="Y25" s="17"/>
    </row>
    <row r="26" spans="1:25" ht="15">
      <c r="A26" s="50" t="s">
        <v>97</v>
      </c>
      <c r="B26" s="51" t="s">
        <v>130</v>
      </c>
      <c r="C26" s="90">
        <v>36</v>
      </c>
      <c r="D26" s="90" t="s">
        <v>36</v>
      </c>
      <c r="E26" s="90" t="s">
        <v>36</v>
      </c>
      <c r="F26" s="90" t="s">
        <v>36</v>
      </c>
      <c r="G26" s="90" t="s">
        <v>36</v>
      </c>
      <c r="H26" s="90" t="s">
        <v>36</v>
      </c>
      <c r="I26" s="90" t="s">
        <v>36</v>
      </c>
      <c r="J26" s="90">
        <v>9</v>
      </c>
      <c r="K26" s="90" t="s">
        <v>36</v>
      </c>
      <c r="L26" s="90" t="s">
        <v>36</v>
      </c>
      <c r="M26" s="90" t="s">
        <v>36</v>
      </c>
      <c r="N26" s="90">
        <v>9</v>
      </c>
      <c r="O26" s="46">
        <f t="shared" si="0"/>
        <v>25</v>
      </c>
      <c r="P26" s="52"/>
      <c r="Q26" s="52"/>
      <c r="R26" s="52"/>
      <c r="S26" s="52"/>
      <c r="T26" s="52"/>
      <c r="U26" s="52"/>
      <c r="V26" s="46">
        <f t="shared" si="1"/>
        <v>100</v>
      </c>
      <c r="W26" s="7" t="s">
        <v>36</v>
      </c>
      <c r="X26" s="15" t="s">
        <v>36</v>
      </c>
      <c r="Y26" s="4"/>
    </row>
    <row r="27" spans="1:25" ht="15">
      <c r="A27" s="50" t="s">
        <v>167</v>
      </c>
      <c r="B27" s="51" t="s">
        <v>165</v>
      </c>
      <c r="C27" s="90">
        <v>665</v>
      </c>
      <c r="D27" s="90"/>
      <c r="E27" s="90"/>
      <c r="F27" s="90"/>
      <c r="G27" s="90"/>
      <c r="H27" s="90"/>
      <c r="I27" s="90"/>
      <c r="J27" s="90">
        <v>0</v>
      </c>
      <c r="K27" s="90"/>
      <c r="L27" s="90"/>
      <c r="M27" s="90"/>
      <c r="N27" s="90">
        <v>0</v>
      </c>
      <c r="O27" s="46">
        <f t="shared" si="0"/>
        <v>0</v>
      </c>
      <c r="P27" s="52"/>
      <c r="Q27" s="52"/>
      <c r="R27" s="52"/>
      <c r="S27" s="52"/>
      <c r="T27" s="52"/>
      <c r="U27" s="52"/>
      <c r="V27" s="46" t="s">
        <v>36</v>
      </c>
      <c r="W27" s="7"/>
      <c r="X27" s="15"/>
      <c r="Y27" s="4"/>
    </row>
    <row r="28" spans="1:25" ht="15" hidden="1">
      <c r="A28" s="50" t="s">
        <v>168</v>
      </c>
      <c r="B28" s="51" t="s">
        <v>166</v>
      </c>
      <c r="C28" s="90">
        <v>0</v>
      </c>
      <c r="D28" s="90"/>
      <c r="E28" s="90"/>
      <c r="F28" s="90"/>
      <c r="G28" s="90"/>
      <c r="H28" s="90"/>
      <c r="I28" s="90"/>
      <c r="J28" s="90">
        <v>0</v>
      </c>
      <c r="K28" s="90"/>
      <c r="L28" s="90"/>
      <c r="M28" s="90"/>
      <c r="N28" s="90">
        <v>0</v>
      </c>
      <c r="O28" s="46" t="e">
        <f t="shared" si="0"/>
        <v>#DIV/0!</v>
      </c>
      <c r="P28" s="52"/>
      <c r="Q28" s="52"/>
      <c r="R28" s="52"/>
      <c r="S28" s="52"/>
      <c r="T28" s="52"/>
      <c r="U28" s="52"/>
      <c r="V28" s="46" t="s">
        <v>36</v>
      </c>
      <c r="W28" s="7"/>
      <c r="X28" s="15"/>
      <c r="Y28" s="4"/>
    </row>
    <row r="29" spans="1:25" s="18" customFormat="1" ht="15">
      <c r="A29" s="48" t="s">
        <v>108</v>
      </c>
      <c r="B29" s="49" t="s">
        <v>129</v>
      </c>
      <c r="C29" s="88">
        <f>C30</f>
        <v>650.7</v>
      </c>
      <c r="D29" s="88" t="s">
        <v>36</v>
      </c>
      <c r="E29" s="88" t="s">
        <v>36</v>
      </c>
      <c r="F29" s="88" t="s">
        <v>36</v>
      </c>
      <c r="G29" s="88" t="s">
        <v>36</v>
      </c>
      <c r="H29" s="88" t="s">
        <v>36</v>
      </c>
      <c r="I29" s="88" t="s">
        <v>36</v>
      </c>
      <c r="J29" s="88">
        <f>J30</f>
        <v>43</v>
      </c>
      <c r="K29" s="88" t="str">
        <f>K30</f>
        <v>-</v>
      </c>
      <c r="L29" s="88" t="str">
        <f>L30</f>
        <v>-</v>
      </c>
      <c r="M29" s="88" t="str">
        <f>M30</f>
        <v>-</v>
      </c>
      <c r="N29" s="88">
        <f>N30</f>
        <v>43</v>
      </c>
      <c r="O29" s="46">
        <f t="shared" si="0"/>
        <v>6.608268019056401</v>
      </c>
      <c r="P29" s="46"/>
      <c r="Q29" s="46"/>
      <c r="R29" s="46"/>
      <c r="S29" s="46"/>
      <c r="T29" s="46"/>
      <c r="U29" s="46"/>
      <c r="V29" s="46">
        <f t="shared" si="1"/>
        <v>100</v>
      </c>
      <c r="W29" s="43" t="s">
        <v>36</v>
      </c>
      <c r="X29" s="44" t="s">
        <v>36</v>
      </c>
      <c r="Y29" s="17"/>
    </row>
    <row r="30" spans="1:25" ht="15.75" thickBot="1">
      <c r="A30" s="50" t="s">
        <v>104</v>
      </c>
      <c r="B30" s="51" t="s">
        <v>128</v>
      </c>
      <c r="C30" s="90">
        <v>650.7</v>
      </c>
      <c r="D30" s="90" t="s">
        <v>36</v>
      </c>
      <c r="E30" s="90" t="s">
        <v>36</v>
      </c>
      <c r="F30" s="90" t="s">
        <v>36</v>
      </c>
      <c r="G30" s="90" t="s">
        <v>36</v>
      </c>
      <c r="H30" s="90" t="s">
        <v>36</v>
      </c>
      <c r="I30" s="90" t="s">
        <v>36</v>
      </c>
      <c r="J30" s="90">
        <v>43</v>
      </c>
      <c r="K30" s="90" t="s">
        <v>36</v>
      </c>
      <c r="L30" s="90" t="s">
        <v>36</v>
      </c>
      <c r="M30" s="90" t="s">
        <v>36</v>
      </c>
      <c r="N30" s="90">
        <v>43</v>
      </c>
      <c r="O30" s="46">
        <f t="shared" si="0"/>
        <v>6.608268019056401</v>
      </c>
      <c r="P30" s="52"/>
      <c r="Q30" s="52"/>
      <c r="R30" s="52"/>
      <c r="S30" s="52"/>
      <c r="T30" s="52"/>
      <c r="U30" s="52"/>
      <c r="V30" s="46">
        <f t="shared" si="1"/>
        <v>100</v>
      </c>
      <c r="W30" s="7" t="s">
        <v>36</v>
      </c>
      <c r="X30" s="15" t="s">
        <v>36</v>
      </c>
      <c r="Y30" s="4"/>
    </row>
    <row r="31" spans="1:25" ht="12" customHeight="1" thickBot="1">
      <c r="A31" s="53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  <c r="P31" s="102"/>
      <c r="Q31" s="102"/>
      <c r="R31" s="102"/>
      <c r="S31" s="102"/>
      <c r="T31" s="102"/>
      <c r="U31" s="102"/>
      <c r="V31" s="102"/>
      <c r="W31" s="14"/>
      <c r="X31" s="14"/>
      <c r="Y31" s="11"/>
    </row>
    <row r="32" spans="1:25" s="18" customFormat="1" ht="27.75" customHeight="1">
      <c r="A32" s="98" t="s">
        <v>21</v>
      </c>
      <c r="B32" s="106" t="s">
        <v>89</v>
      </c>
      <c r="C32" s="107">
        <v>-1479.5</v>
      </c>
      <c r="D32" s="107" t="s">
        <v>36</v>
      </c>
      <c r="E32" s="107" t="s">
        <v>36</v>
      </c>
      <c r="F32" s="107" t="s">
        <v>36</v>
      </c>
      <c r="G32" s="107" t="s">
        <v>36</v>
      </c>
      <c r="H32" s="107" t="s">
        <v>36</v>
      </c>
      <c r="I32" s="107" t="s">
        <v>36</v>
      </c>
      <c r="J32" s="107"/>
      <c r="K32" s="107" t="s">
        <v>36</v>
      </c>
      <c r="L32" s="107" t="s">
        <v>36</v>
      </c>
      <c r="M32" s="107" t="s">
        <v>36</v>
      </c>
      <c r="N32" s="107">
        <v>2665.7</v>
      </c>
      <c r="O32" s="108" t="s">
        <v>36</v>
      </c>
      <c r="P32" s="108"/>
      <c r="Q32" s="108"/>
      <c r="R32" s="108"/>
      <c r="S32" s="108"/>
      <c r="T32" s="108"/>
      <c r="U32" s="108"/>
      <c r="V32" s="108" t="s">
        <v>36</v>
      </c>
      <c r="W32" s="99" t="s">
        <v>36</v>
      </c>
      <c r="X32" s="45" t="s">
        <v>36</v>
      </c>
      <c r="Y32" s="17"/>
    </row>
    <row r="33" spans="1:25" ht="15" hidden="1">
      <c r="A33" s="1"/>
      <c r="B33" s="103"/>
      <c r="C33" s="104"/>
      <c r="D33" s="104" t="s">
        <v>87</v>
      </c>
      <c r="E33" s="104" t="s">
        <v>87</v>
      </c>
      <c r="F33" s="104" t="s">
        <v>87</v>
      </c>
      <c r="G33" s="104" t="s">
        <v>87</v>
      </c>
      <c r="H33" s="104" t="s">
        <v>87</v>
      </c>
      <c r="I33" s="104" t="s">
        <v>87</v>
      </c>
      <c r="J33" s="104"/>
      <c r="K33" s="104" t="s">
        <v>87</v>
      </c>
      <c r="L33" s="104" t="s">
        <v>87</v>
      </c>
      <c r="M33" s="104" t="s">
        <v>87</v>
      </c>
      <c r="N33" s="104"/>
      <c r="O33" s="105"/>
      <c r="P33" s="105" t="s">
        <v>87</v>
      </c>
      <c r="Q33" s="105" t="s">
        <v>87</v>
      </c>
      <c r="R33" s="105" t="s">
        <v>87</v>
      </c>
      <c r="S33" s="105" t="s">
        <v>87</v>
      </c>
      <c r="T33" s="105" t="s">
        <v>87</v>
      </c>
      <c r="U33" s="105" t="s">
        <v>87</v>
      </c>
      <c r="V33" s="105"/>
      <c r="W33" s="6" t="s">
        <v>87</v>
      </c>
      <c r="X33" s="6" t="s">
        <v>87</v>
      </c>
      <c r="Y33" s="11" t="s">
        <v>81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3937007874015748" right="0" top="0.5905511811023623" bottom="0.3937007874015748" header="0" footer="0"/>
  <pageSetup fitToHeight="0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2019-04-12T10:20:24Z</cp:lastPrinted>
  <dcterms:created xsi:type="dcterms:W3CDTF">2016-04-14T13:49:20Z</dcterms:created>
  <dcterms:modified xsi:type="dcterms:W3CDTF">2019-04-12T10:23:14Z</dcterms:modified>
  <cp:category/>
  <cp:version/>
  <cp:contentType/>
  <cp:contentStatus/>
</cp:coreProperties>
</file>